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ướng dẫn" sheetId="1" state="visible" r:id="rId1"/>
    <sheet name="1. Tóm tắt" sheetId="2" state="visible" r:id="rId2"/>
    <sheet name="2. Nhìn lại 2026" sheetId="3" state="visible" r:id="rId3"/>
    <sheet name="3. Khách hàng" sheetId="4" state="visible" r:id="rId4"/>
    <sheet name="4. Mục tiêu" sheetId="5" state="visible" r:id="rId5"/>
    <sheet name="5. Lịch mùa Úc 2027" sheetId="6" state="visible" r:id="rId6"/>
    <sheet name="6. Ngân sách" sheetId="7" state="visible" r:id="rId7"/>
    <sheet name="7. Lịch đăng 12 tháng" sheetId="8" state="visible" r:id="rId8"/>
    <sheet name="8. Việc theo quý" sheetId="9" state="visible" r:id="rId9"/>
    <sheet name="9. Đo hằng tháng" sheetId="10" state="visible" r:id="rId10"/>
    <sheet name="10. Checklist" sheetId="11" state="visible" r:id="rId11"/>
  </sheets>
  <definedNames/>
  <calcPr calcId="124519" fullCalcOnLoad="1"/>
</workbook>
</file>

<file path=xl/styles.xml><?xml version="1.0" encoding="utf-8"?>
<styleSheet xmlns="http://schemas.openxmlformats.org/spreadsheetml/2006/main">
  <numFmts count="5">
    <numFmt numFmtId="164" formatCode="$#,##0;($#,##0);&quot;-&quot;"/>
    <numFmt numFmtId="165" formatCode="#,##0;(#,##0);&quot;-&quot;"/>
    <numFmt numFmtId="166" formatCode="0.0%;(0.0%);&quot;-&quot;"/>
    <numFmt numFmtId="167" formatCode="yyyy-mm-dd"/>
    <numFmt numFmtId="168" formatCode="dd/mm/yyyy"/>
  </numFmts>
  <fonts count="9">
    <font>
      <name val="Calibri"/>
      <family val="2"/>
      <color theme="1"/>
      <sz val="11"/>
      <scheme val="minor"/>
    </font>
    <font>
      <name val="Arial"/>
      <b val="1"/>
      <color rgb="001F8B85"/>
      <sz val="18"/>
    </font>
    <font>
      <name val="Arial"/>
      <i val="1"/>
      <color rgb="00555555"/>
      <sz val="10"/>
    </font>
    <font>
      <name val="Arial"/>
      <b val="1"/>
      <sz val="10"/>
    </font>
    <font>
      <name val="Arial"/>
      <color rgb="000000FF"/>
      <sz val="10"/>
    </font>
    <font>
      <name val="Arial"/>
      <sz val="10"/>
    </font>
    <font>
      <name val="Arial"/>
      <color rgb="00008000"/>
      <sz val="10"/>
    </font>
    <font>
      <name val="Arial"/>
      <b val="1"/>
      <color rgb="001F8B85"/>
      <sz val="16"/>
    </font>
    <font>
      <name val="Arial"/>
      <b val="1"/>
      <color rgb="00FFFFFF"/>
      <sz val="10"/>
    </font>
  </fonts>
  <fills count="5">
    <fill>
      <patternFill/>
    </fill>
    <fill>
      <patternFill patternType="gray125"/>
    </fill>
    <fill>
      <patternFill patternType="solid">
        <fgColor rgb="00FFF6CC"/>
      </patternFill>
    </fill>
    <fill>
      <patternFill patternType="solid">
        <fgColor rgb="001F8B85"/>
      </patternFill>
    </fill>
    <fill>
      <patternFill patternType="solid">
        <fgColor rgb="00E8F5F4"/>
      </patternFill>
    </fill>
  </fills>
  <borders count="6">
    <border>
      <left/>
      <right/>
      <top/>
      <bottom/>
      <diagonal/>
    </border>
    <border>
      <left style="thin">
        <color rgb="00CCCCCC"/>
      </left>
      <right style="thin">
        <color rgb="00CCCCCC"/>
      </right>
      <top style="thin">
        <color rgb="00CCCCCC"/>
      </top>
      <bottom style="thin">
        <color rgb="00CCCCCC"/>
      </bottom>
    </border>
    <border>
      <left/>
      <right/>
      <top style="thin">
        <color rgb="00CCCCCC"/>
      </top>
      <bottom/>
      <diagonal/>
    </border>
    <border>
      <left/>
      <right style="thin">
        <color rgb="00CCCCCC"/>
      </right>
      <top style="thin">
        <color rgb="00CCCCCC"/>
      </top>
      <bottom/>
      <diagonal/>
    </border>
    <border>
      <left/>
      <right style="thin">
        <color rgb="00CCCCCC"/>
      </right>
      <top style="thin">
        <color rgb="00CCCCCC"/>
      </top>
      <bottom style="thin">
        <color rgb="00CCCCCC"/>
      </bottom>
      <diagonal/>
    </border>
    <border>
      <left/>
      <right/>
      <top style="thin">
        <color rgb="00CCCCCC"/>
      </top>
      <bottom style="thin">
        <color rgb="00CCCCCC"/>
      </bottom>
      <diagonal/>
    </border>
  </borders>
  <cellStyleXfs count="1">
    <xf numFmtId="0" fontId="0" fillId="0" borderId="0"/>
  </cellStyleXfs>
  <cellXfs count="29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2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5" fillId="0" borderId="0" applyAlignment="1" pivotButton="0" quotePrefix="0" xfId="0">
      <alignment vertical="top" wrapText="1"/>
    </xf>
    <xf numFmtId="0" fontId="7" fillId="0" borderId="0" pivotButton="0" quotePrefix="0" xfId="0"/>
    <xf numFmtId="0" fontId="3" fillId="0" borderId="1" applyAlignment="1" pivotButton="0" quotePrefix="0" xfId="0">
      <alignment vertical="top" wrapText="1"/>
    </xf>
    <xf numFmtId="0" fontId="4" fillId="2" borderId="1" applyAlignment="1" pivotButton="0" quotePrefix="0" xfId="0">
      <alignment vertical="top" wrapText="1"/>
    </xf>
    <xf numFmtId="0" fontId="0" fillId="0" borderId="4" pivotButton="0" quotePrefix="0" xfId="0"/>
    <xf numFmtId="0" fontId="8" fillId="3" borderId="1" applyAlignment="1" pivotButton="0" quotePrefix="0" xfId="0">
      <alignment vertical="center" wrapText="1"/>
    </xf>
    <xf numFmtId="0" fontId="5" fillId="0" borderId="1" applyAlignment="1" pivotButton="0" quotePrefix="0" xfId="0">
      <alignment vertical="top" wrapText="1"/>
    </xf>
    <xf numFmtId="164" fontId="6" fillId="0" borderId="1" applyAlignment="1" pivotButton="0" quotePrefix="0" xfId="0">
      <alignment vertical="top" wrapText="1"/>
    </xf>
    <xf numFmtId="165" fontId="6" fillId="0" borderId="1" applyAlignment="1" pivotButton="0" quotePrefix="0" xfId="0">
      <alignment vertical="top" wrapText="1"/>
    </xf>
    <xf numFmtId="164" fontId="5" fillId="0" borderId="1" applyAlignment="1" pivotButton="0" quotePrefix="0" xfId="0">
      <alignment vertical="top" wrapText="1"/>
    </xf>
    <xf numFmtId="164" fontId="4" fillId="2" borderId="1" applyAlignment="1" pivotButton="0" quotePrefix="0" xfId="0">
      <alignment vertical="top" wrapText="1"/>
    </xf>
    <xf numFmtId="164" fontId="3" fillId="0" borderId="1" applyAlignment="1" pivotButton="0" quotePrefix="0" xfId="0">
      <alignment vertical="top" wrapText="1"/>
    </xf>
    <xf numFmtId="165" fontId="4" fillId="2" borderId="1" applyAlignment="1" pivotButton="0" quotePrefix="0" xfId="0">
      <alignment vertical="top" wrapText="1"/>
    </xf>
    <xf numFmtId="165" fontId="3" fillId="0" borderId="1" applyAlignment="1" pivotButton="0" quotePrefix="0" xfId="0">
      <alignment vertical="top" wrapText="1"/>
    </xf>
    <xf numFmtId="0" fontId="0" fillId="0" borderId="5" pivotButton="0" quotePrefix="0" xfId="0"/>
    <xf numFmtId="166" fontId="4" fillId="2" borderId="1" applyAlignment="1" pivotButton="0" quotePrefix="0" xfId="0">
      <alignment vertical="top" wrapText="1"/>
    </xf>
    <xf numFmtId="0" fontId="3" fillId="4" borderId="1" applyAlignment="1" pivotButton="0" quotePrefix="0" xfId="0">
      <alignment vertical="top" wrapText="1"/>
    </xf>
    <xf numFmtId="165" fontId="5" fillId="0" borderId="1" applyAlignment="1" pivotButton="0" quotePrefix="0" xfId="0">
      <alignment vertical="top" wrapText="1"/>
    </xf>
    <xf numFmtId="168" fontId="3" fillId="0" borderId="1" applyAlignment="1" pivotButton="0" quotePrefix="0" xfId="0">
      <alignment vertical="top" wrapText="1"/>
    </xf>
    <xf numFmtId="168" fontId="5" fillId="0" borderId="1" applyAlignment="1" pivotButton="0" quotePrefix="0" xfId="0">
      <alignment vertical="top" wrapText="1"/>
    </xf>
    <xf numFmtId="0" fontId="6" fillId="0" borderId="1" applyAlignment="1" pivotButton="0" quotePrefix="0" xfId="0">
      <alignment vertical="top" wrapText="1"/>
    </xf>
    <xf numFmtId="168" fontId="4" fillId="2" borderId="1" applyAlignment="1" pivotButton="0" quotePrefix="0" xfId="0">
      <alignment vertical="top" wrapText="1"/>
    </xf>
  </cellXfs>
  <cellStyles count="1">
    <cellStyle name="Normal" xfId="0" builtinId="0" hidden="0"/>
  </cellStyles>
  <dxfs count="2">
    <dxf>
      <font>
        <name val="Arial"/>
        <b val="1"/>
        <color rgb="00C00000"/>
      </font>
    </dxf>
    <dxf>
      <font>
        <name val="Arial"/>
        <b val="1"/>
        <color rgb="00008000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EA580C"/>
    <outlinePr summaryBelow="1" summaryRight="1"/>
    <pageSetUpPr/>
  </sheetPr>
  <dimension ref="B1:C24"/>
  <sheetViews>
    <sheetView showGridLines="0" workbookViewId="0">
      <selection activeCell="A1" sqref="A1"/>
    </sheetView>
  </sheetViews>
  <sheetFormatPr baseColWidth="8" defaultRowHeight="15"/>
  <cols>
    <col width="6" customWidth="1" min="1" max="1"/>
    <col width="34" customWidth="1" min="2" max="2"/>
    <col width="80" customWidth="1" min="3" max="3"/>
  </cols>
  <sheetData>
    <row r="1">
      <c r="B1" s="1" t="inlineStr">
        <is>
          <t>BỘ KẾ HOẠCH MARKETING 2027 CHO TIỆM VIỆT Ở ÚC</t>
        </is>
      </c>
    </row>
    <row r="2">
      <c r="B2" s="2" t="inlineStr">
        <is>
          <t>10 tab, mỗi tab trả lời 1 câu hỏi. Điền từ trên xuống, mất khoảng 1 buổi tối.</t>
        </is>
      </c>
    </row>
    <row r="4">
      <c r="B4" s="3" t="inlineStr">
        <is>
          <t>Cách điền</t>
        </is>
      </c>
    </row>
    <row r="5">
      <c r="B5" s="4" t="inlineStr">
        <is>
          <t>Ô nền vàng, chữ xanh</t>
        </is>
      </c>
      <c r="C5" s="5" t="inlineStr">
        <is>
          <t>Ô anh chị tự điền / sửa số</t>
        </is>
      </c>
    </row>
    <row r="6">
      <c r="B6" s="5" t="inlineStr">
        <is>
          <t>Ô chữ đen</t>
        </is>
      </c>
      <c r="C6" s="5" t="inlineStr">
        <is>
          <t>Máy tự tính, không cần sửa</t>
        </is>
      </c>
    </row>
    <row r="7">
      <c r="B7" s="6" t="inlineStr">
        <is>
          <t>Ô chữ xanh lá</t>
        </is>
      </c>
      <c r="C7" s="5" t="inlineStr">
        <is>
          <t>Lấy số từ tab khác</t>
        </is>
      </c>
    </row>
    <row r="8">
      <c r="B8" s="5" t="inlineStr">
        <is>
          <t>Số đang có sẵn</t>
        </is>
      </c>
      <c r="C8" s="5" t="inlineStr">
        <is>
          <t>Là VÍ DỤ của "Tiệm Nail Mẫu" (giả định, ở Sydney). Thay bằng số thật của tiệm.</t>
        </is>
      </c>
    </row>
    <row r="10">
      <c r="B10" s="3" t="inlineStr">
        <is>
          <t>Trong bộ có gì</t>
        </is>
      </c>
    </row>
    <row r="11">
      <c r="B11" s="3" t="inlineStr">
        <is>
          <t>1. Tóm tắt</t>
        </is>
      </c>
      <c r="C11" s="7" t="inlineStr">
        <is>
          <t>1 trang: mục tiêu năm, số khách cần, ngân sách, 3 việc lớn. Đưa cho người cùng làm đọc là hiểu.</t>
        </is>
      </c>
    </row>
    <row r="12">
      <c r="B12" s="3" t="inlineStr">
        <is>
          <t>2. Nhìn lại 2026</t>
        </is>
      </c>
      <c r="C12" s="7" t="inlineStr">
        <is>
          <t>Doanh thu, khách mới, chi marketing từng tháng năm nay → tháng nào mạnh, tháng nào yếu.</t>
        </is>
      </c>
    </row>
    <row r="13">
      <c r="B13" s="3" t="inlineStr">
        <is>
          <t>3. Khách hàng</t>
        </is>
      </c>
      <c r="C13" s="7" t="inlineStr">
        <is>
          <t>Chân dung khách (8 câu hỏi) + điểm mạnh / yếu / cơ hội / rủi ro của tiệm.</t>
        </is>
      </c>
    </row>
    <row r="14">
      <c r="B14" s="3" t="inlineStr">
        <is>
          <t>4. Mục tiêu</t>
        </is>
      </c>
      <c r="C14" s="7" t="inlineStr">
        <is>
          <t>Từ doanh thu muốn đạt → tính ngược ra số khách, số lượt hỏi cần mỗi tháng, ngân sách.</t>
        </is>
      </c>
    </row>
    <row r="15">
      <c r="B15" s="3" t="inlineStr">
        <is>
          <t>5. Lịch mùa Úc 2027</t>
        </is>
      </c>
      <c r="C15" s="7" t="inlineStr">
        <is>
          <t>Các dịp bán hàng ở Úc + dịp của người Việt, ngày bắt đầu chuẩn bị cho từng dịp.</t>
        </is>
      </c>
    </row>
    <row r="16">
      <c r="B16" s="3" t="inlineStr">
        <is>
          <t>6. Ngân sách</t>
        </is>
      </c>
      <c r="C16" s="7" t="inlineStr">
        <is>
          <t>Chi marketing từng hạng mục × 12 tháng, tự cộng, so với mức đặt ra.</t>
        </is>
      </c>
    </row>
    <row r="17">
      <c r="B17" s="3" t="inlineStr">
        <is>
          <t>7. Lịch đăng 12 tháng</t>
        </is>
      </c>
      <c r="C17" s="7" t="inlineStr">
        <is>
          <t>Chủ đề chính mỗi tháng + 4 tuần đăng gì, gắn với mùa.</t>
        </is>
      </c>
    </row>
    <row r="18">
      <c r="B18" s="3" t="inlineStr">
        <is>
          <t>8. Việc theo quý</t>
        </is>
      </c>
      <c r="C18" s="7" t="inlineStr">
        <is>
          <t>Việc cần làm, ai làm, hạn, tiền, trạng thái.</t>
        </is>
      </c>
    </row>
    <row r="19">
      <c r="B19" s="3" t="inlineStr">
        <is>
          <t>9. Đo hằng tháng</t>
        </is>
      </c>
      <c r="C19" s="7" t="inlineStr">
        <is>
          <t>5 con số xem mỗi tháng + chi phí cho 1 khách mới (tự tính).</t>
        </is>
      </c>
    </row>
    <row r="20">
      <c r="B20" s="3" t="inlineStr">
        <is>
          <t>10. Checklist</t>
        </is>
      </c>
      <c r="C20" s="7" t="inlineStr">
        <is>
          <t>Google Maps 10 mục + 15 việc đầu năm. Tick dần.</t>
        </is>
      </c>
    </row>
    <row r="22" ht="30" customHeight="1">
      <c r="B22" s="3" t="inlineStr">
        <is>
          <t>Lưu ý</t>
        </is>
      </c>
      <c r="C22" s="7" t="inlineStr">
        <is>
          <t>Ngày lễ âm lịch (Tết, Trung thu) tính theo lịch vạn niên năm 2027 — kiểm lại 1 lần trước khi đăng bài. Ngày nghỉ lễ khác nhau theo bang: file ghi theo NSW.</t>
        </is>
      </c>
    </row>
    <row r="24">
      <c r="B24" s="2" t="inlineStr">
        <is>
          <t>Gia Anh Media · VietUp (vietup.com.au) — marketing cho tiệm Việt ở Úc. Số trong file là VÍ DỤ của 1 tiệm giả định: thay bằng số của tiệm anh chị.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001F8B85"/>
    <outlinePr summaryBelow="1" summaryRight="1"/>
    <pageSetUpPr/>
  </sheetPr>
  <dimension ref="A1:C20"/>
  <sheetViews>
    <sheetView showGridLines="0" workbookViewId="0">
      <selection activeCell="A1" sqref="A1"/>
    </sheetView>
  </sheetViews>
  <sheetFormatPr baseColWidth="8" defaultRowHeight="15"/>
  <cols>
    <col width="40" customWidth="1" min="1" max="1"/>
    <col width="22" customWidth="1" min="2" max="2"/>
    <col width="60" customWidth="1" min="3" max="3"/>
  </cols>
  <sheetData>
    <row r="1">
      <c r="A1" s="8" t="inlineStr">
        <is>
          <t>1. TÓM TẮT KẾ HOẠCH 2027 (1 TRANG)</t>
        </is>
      </c>
    </row>
    <row r="2">
      <c r="A2" s="2" t="inlineStr">
        <is>
          <t>Phần số tự lấy từ tab 4 và 6. Chỉ cần điền tên tiệm + 3 việc lớn.</t>
        </is>
      </c>
    </row>
    <row r="4">
      <c r="A4" s="9" t="inlineStr">
        <is>
          <t>Tên tiệm</t>
        </is>
      </c>
      <c r="B4" s="10" t="inlineStr">
        <is>
          <t>Tiệm Nail Mẫu (giả định)</t>
        </is>
      </c>
      <c r="C4" s="11" t="n"/>
    </row>
    <row r="5">
      <c r="A5" s="9" t="inlineStr">
        <is>
          <t>Khu vực</t>
        </is>
      </c>
      <c r="B5" s="10" t="inlineStr">
        <is>
          <t>Sydney, NSW</t>
        </is>
      </c>
      <c r="C5" s="11" t="n"/>
    </row>
    <row r="7" ht="30" customHeight="1">
      <c r="A7" s="12" t="inlineStr">
        <is>
          <t>Con số chính</t>
        </is>
      </c>
      <c r="B7" s="12" t="inlineStr">
        <is>
          <t>2027</t>
        </is>
      </c>
      <c r="C7" s="12" t="inlineStr">
        <is>
          <t>Lấy từ</t>
        </is>
      </c>
    </row>
    <row r="8">
      <c r="A8" s="13" t="inlineStr">
        <is>
          <t>Doanh thu muốn đạt</t>
        </is>
      </c>
      <c r="B8" s="14">
        <f>'4. Mục tiêu'!B5</f>
        <v/>
      </c>
      <c r="C8" s="13" t="inlineStr">
        <is>
          <t>Tab 4</t>
        </is>
      </c>
    </row>
    <row r="9">
      <c r="A9" s="13" t="inlineStr">
        <is>
          <t>Khách mới cần cả năm</t>
        </is>
      </c>
      <c r="B9" s="15">
        <f>'4. Mục tiêu'!B17</f>
        <v/>
      </c>
      <c r="C9" s="13" t="inlineStr">
        <is>
          <t>Tab 4</t>
        </is>
      </c>
    </row>
    <row r="10">
      <c r="A10" s="13" t="inlineStr">
        <is>
          <t>Lượt hỏi cần mỗi tháng</t>
        </is>
      </c>
      <c r="B10" s="15">
        <f>'4. Mục tiêu'!B19</f>
        <v/>
      </c>
      <c r="C10" s="13" t="inlineStr">
        <is>
          <t>Tab 4</t>
        </is>
      </c>
    </row>
    <row r="11">
      <c r="A11" s="13" t="inlineStr">
        <is>
          <t>Ngân sách marketing đặt ra</t>
        </is>
      </c>
      <c r="B11" s="14">
        <f>'4. Mục tiêu'!B20</f>
        <v/>
      </c>
      <c r="C11" s="13" t="inlineStr">
        <is>
          <t>Tab 4</t>
        </is>
      </c>
    </row>
    <row r="12">
      <c r="A12" s="13" t="inlineStr">
        <is>
          <t>Ngân sách đã chia vào 12 tháng</t>
        </is>
      </c>
      <c r="B12" s="14">
        <f>'6. Ngân sách'!N13</f>
        <v/>
      </c>
      <c r="C12" s="13" t="inlineStr">
        <is>
          <t>Tab 6</t>
        </is>
      </c>
    </row>
    <row r="13">
      <c r="A13" s="13" t="inlineStr">
        <is>
          <t>Chênh lệch (đặt ra − đã chia)</t>
        </is>
      </c>
      <c r="B13" s="16">
        <f>B11-B12</f>
        <v/>
      </c>
      <c r="C13" s="13" t="inlineStr">
        <is>
          <t>Âm = đang tiêu quá mức đặt ra</t>
        </is>
      </c>
    </row>
    <row r="15" ht="30" customHeight="1">
      <c r="A15" s="12" t="inlineStr">
        <is>
          <t>3 việc lớn nhất năm 2027</t>
        </is>
      </c>
      <c r="B15" s="12" t="inlineStr">
        <is>
          <t>Xong trước</t>
        </is>
      </c>
      <c r="C15" s="12" t="inlineStr">
        <is>
          <t>Đo bằng</t>
        </is>
      </c>
    </row>
    <row r="16">
      <c r="A16" s="10" t="inlineStr">
        <is>
          <t>Sửa đủ Google Maps + xin 50 đánh giá mới</t>
        </is>
      </c>
      <c r="B16" s="10" t="inlineStr">
        <is>
          <t>31/03/2027</t>
        </is>
      </c>
      <c r="C16" s="10" t="inlineStr">
        <is>
          <t>Số đánh giá trên Google</t>
        </is>
      </c>
    </row>
    <row r="17">
      <c r="A17" s="10" t="inlineStr">
        <is>
          <t>Đăng đều 3 bài / tuần, 1 video / tuần</t>
        </is>
      </c>
      <c r="B17" s="10" t="inlineStr">
        <is>
          <t>Cả năm</t>
        </is>
      </c>
      <c r="C17" s="10" t="inlineStr">
        <is>
          <t>Tab 9: lượt hỏi mỗi tháng</t>
        </is>
      </c>
    </row>
    <row r="18">
      <c r="A18" s="10" t="inlineStr">
        <is>
          <t>Chạy chương trình thẻ quà mùa Christmas</t>
        </is>
      </c>
      <c r="B18" s="10" t="inlineStr">
        <is>
          <t>30/11/2027</t>
        </is>
      </c>
      <c r="C18" s="10" t="inlineStr">
        <is>
          <t>Số thẻ quà bán được</t>
        </is>
      </c>
    </row>
    <row r="20">
      <c r="A20" s="2" t="inlineStr">
        <is>
          <t>Gia Anh Media · VietUp (vietup.com.au) — marketing cho tiệm Việt ở Úc. Số trong file là VÍ DỤ của 1 tiệm giả định: thay bằng số của tiệm anh chị.</t>
        </is>
      </c>
    </row>
  </sheetData>
  <mergeCells count="2">
    <mergeCell ref="B5:C5"/>
    <mergeCell ref="B4:C4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tabColor rgb="001F8B85"/>
    <outlinePr summaryBelow="1" summaryRight="1"/>
    <pageSetUpPr/>
  </sheetPr>
  <dimension ref="A1:N15"/>
  <sheetViews>
    <sheetView showGridLines="0"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0" customWidth="1" min="13" max="13"/>
    <col width="12" customWidth="1" min="14" max="14"/>
  </cols>
  <sheetData>
    <row r="1">
      <c r="A1" s="8" t="inlineStr">
        <is>
          <t>2. NHÌN LẠI 2026</t>
        </is>
      </c>
    </row>
    <row r="2">
      <c r="A2" s="2" t="inlineStr">
        <is>
          <t>Điền số từng tháng năm nay (lấy từ máy POS / sổ sách). Cột cuối tự cộng.</t>
        </is>
      </c>
    </row>
    <row r="4" ht="30" customHeight="1">
      <c r="A4" s="12" t="inlineStr">
        <is>
          <t>Mục</t>
        </is>
      </c>
      <c r="B4" s="12" t="inlineStr">
        <is>
          <t>T1</t>
        </is>
      </c>
      <c r="C4" s="12" t="inlineStr">
        <is>
          <t>T2</t>
        </is>
      </c>
      <c r="D4" s="12" t="inlineStr">
        <is>
          <t>T3</t>
        </is>
      </c>
      <c r="E4" s="12" t="inlineStr">
        <is>
          <t>T4</t>
        </is>
      </c>
      <c r="F4" s="12" t="inlineStr">
        <is>
          <t>T5</t>
        </is>
      </c>
      <c r="G4" s="12" t="inlineStr">
        <is>
          <t>T6</t>
        </is>
      </c>
      <c r="H4" s="12" t="inlineStr">
        <is>
          <t>T7</t>
        </is>
      </c>
      <c r="I4" s="12" t="inlineStr">
        <is>
          <t>T8</t>
        </is>
      </c>
      <c r="J4" s="12" t="inlineStr">
        <is>
          <t>T9</t>
        </is>
      </c>
      <c r="K4" s="12" t="inlineStr">
        <is>
          <t>T10</t>
        </is>
      </c>
      <c r="L4" s="12" t="inlineStr">
        <is>
          <t>T11</t>
        </is>
      </c>
      <c r="M4" s="12" t="inlineStr">
        <is>
          <t>T12</t>
        </is>
      </c>
      <c r="N4" s="12" t="inlineStr">
        <is>
          <t>Cả năm</t>
        </is>
      </c>
    </row>
    <row r="5">
      <c r="A5" s="9" t="inlineStr">
        <is>
          <t>Doanh thu (AUD)</t>
        </is>
      </c>
      <c r="B5" s="17" t="n">
        <v>24000</v>
      </c>
      <c r="C5" s="17" t="n">
        <v>26000</v>
      </c>
      <c r="D5" s="17" t="n">
        <v>25000</v>
      </c>
      <c r="E5" s="17" t="n">
        <v>27000</v>
      </c>
      <c r="F5" s="17" t="n">
        <v>31000</v>
      </c>
      <c r="G5" s="17" t="n">
        <v>26000</v>
      </c>
      <c r="H5" s="17" t="n">
        <v>24000</v>
      </c>
      <c r="I5" s="17" t="n">
        <v>25000</v>
      </c>
      <c r="J5" s="17" t="n">
        <v>26000</v>
      </c>
      <c r="K5" s="17" t="n">
        <v>28000</v>
      </c>
      <c r="L5" s="17" t="n">
        <v>30000</v>
      </c>
      <c r="M5" s="17" t="n">
        <v>38000</v>
      </c>
      <c r="N5" s="18">
        <f>SUM(B5:M5)</f>
        <v/>
      </c>
    </row>
    <row r="6">
      <c r="A6" s="9" t="inlineStr">
        <is>
          <t>Khách mới (người)</t>
        </is>
      </c>
      <c r="B6" s="19" t="n">
        <v>30</v>
      </c>
      <c r="C6" s="19" t="n">
        <v>35</v>
      </c>
      <c r="D6" s="19" t="n">
        <v>28</v>
      </c>
      <c r="E6" s="19" t="n">
        <v>32</v>
      </c>
      <c r="F6" s="19" t="n">
        <v>45</v>
      </c>
      <c r="G6" s="19" t="n">
        <v>30</v>
      </c>
      <c r="H6" s="19" t="n">
        <v>26</v>
      </c>
      <c r="I6" s="19" t="n">
        <v>28</v>
      </c>
      <c r="J6" s="19" t="n">
        <v>30</v>
      </c>
      <c r="K6" s="19" t="n">
        <v>34</v>
      </c>
      <c r="L6" s="19" t="n">
        <v>40</v>
      </c>
      <c r="M6" s="19" t="n">
        <v>55</v>
      </c>
      <c r="N6" s="20">
        <f>SUM(B6:M6)</f>
        <v/>
      </c>
    </row>
    <row r="7">
      <c r="A7" s="9" t="inlineStr">
        <is>
          <t>Chi marketing (AUD)</t>
        </is>
      </c>
      <c r="B7" s="17" t="n">
        <v>800</v>
      </c>
      <c r="C7" s="17" t="n">
        <v>900</v>
      </c>
      <c r="D7" s="17" t="n">
        <v>800</v>
      </c>
      <c r="E7" s="17" t="n">
        <v>900</v>
      </c>
      <c r="F7" s="17" t="n">
        <v>1400</v>
      </c>
      <c r="G7" s="17" t="n">
        <v>800</v>
      </c>
      <c r="H7" s="17" t="n">
        <v>700</v>
      </c>
      <c r="I7" s="17" t="n">
        <v>800</v>
      </c>
      <c r="J7" s="17" t="n">
        <v>800</v>
      </c>
      <c r="K7" s="17" t="n">
        <v>1000</v>
      </c>
      <c r="L7" s="17" t="n">
        <v>1200</v>
      </c>
      <c r="M7" s="17" t="n">
        <v>1800</v>
      </c>
      <c r="N7" s="18">
        <f>SUM(B7:M7)</f>
        <v/>
      </c>
    </row>
    <row r="8">
      <c r="A8" s="9" t="inlineStr">
        <is>
          <t>Chi phí cho 1 khách mới</t>
        </is>
      </c>
      <c r="B8" s="16">
        <f>IFERROR(B7/B6,0)</f>
        <v/>
      </c>
      <c r="C8" s="16">
        <f>IFERROR(C7/C6,0)</f>
        <v/>
      </c>
      <c r="D8" s="16">
        <f>IFERROR(D7/D6,0)</f>
        <v/>
      </c>
      <c r="E8" s="16">
        <f>IFERROR(E7/E6,0)</f>
        <v/>
      </c>
      <c r="F8" s="16">
        <f>IFERROR(F7/F6,0)</f>
        <v/>
      </c>
      <c r="G8" s="16">
        <f>IFERROR(G7/G6,0)</f>
        <v/>
      </c>
      <c r="H8" s="16">
        <f>IFERROR(H7/H6,0)</f>
        <v/>
      </c>
      <c r="I8" s="16">
        <f>IFERROR(I7/I6,0)</f>
        <v/>
      </c>
      <c r="J8" s="16">
        <f>IFERROR(J7/J6,0)</f>
        <v/>
      </c>
      <c r="K8" s="16">
        <f>IFERROR(K7/K6,0)</f>
        <v/>
      </c>
      <c r="L8" s="16">
        <f>IFERROR(L7/L6,0)</f>
        <v/>
      </c>
      <c r="M8" s="16">
        <f>IFERROR(M7/M6,0)</f>
        <v/>
      </c>
      <c r="N8" s="18">
        <f>IFERROR(N7/N6,0)</f>
        <v/>
      </c>
    </row>
    <row r="10">
      <c r="A10" s="9" t="inlineStr">
        <is>
          <t>Tháng doanh thu cao nhất</t>
        </is>
      </c>
      <c r="B10" s="13">
        <f>INDEX($B$4:$M$4,MATCH(MAX(B5:M5),B5:M5,0))</f>
        <v/>
      </c>
    </row>
    <row r="11">
      <c r="A11" s="9" t="inlineStr">
        <is>
          <t>Tháng doanh thu thấp nhất</t>
        </is>
      </c>
      <c r="B11" s="13">
        <f>INDEX($B$4:$M$4,MATCH(MIN(B5:M5),B5:M5,0))</f>
        <v/>
      </c>
    </row>
    <row r="12">
      <c r="A12" s="9" t="inlineStr">
        <is>
          <t>Năm nay làm tốt điều gì?</t>
        </is>
      </c>
      <c r="B12" s="10" t="inlineStr">
        <is>
          <t>Khách quen quay lại đều nhờ nhắn nhắc lịch</t>
        </is>
      </c>
      <c r="C12" s="21" t="n"/>
      <c r="D12" s="21" t="n"/>
      <c r="E12" s="21" t="n"/>
      <c r="F12" s="21" t="n"/>
      <c r="G12" s="21" t="n"/>
      <c r="H12" s="21" t="n"/>
      <c r="I12" s="21" t="n"/>
      <c r="J12" s="21" t="n"/>
      <c r="K12" s="21" t="n"/>
      <c r="L12" s="21" t="n"/>
      <c r="M12" s="21" t="n"/>
      <c r="N12" s="11" t="n"/>
    </row>
    <row r="13">
      <c r="A13" s="9" t="inlineStr">
        <is>
          <t>Điều gì chưa làm được?</t>
        </is>
      </c>
      <c r="B13" s="10" t="inlineStr">
        <is>
          <t>Google Maps ít đánh giá, Fanpage đăng không đều</t>
        </is>
      </c>
      <c r="C13" s="21" t="n"/>
      <c r="D13" s="21" t="n"/>
      <c r="E13" s="21" t="n"/>
      <c r="F13" s="21" t="n"/>
      <c r="G13" s="21" t="n"/>
      <c r="H13" s="21" t="n"/>
      <c r="I13" s="21" t="n"/>
      <c r="J13" s="21" t="n"/>
      <c r="K13" s="21" t="n"/>
      <c r="L13" s="21" t="n"/>
      <c r="M13" s="21" t="n"/>
      <c r="N13" s="11" t="n"/>
    </row>
    <row r="15">
      <c r="A15" s="2" t="inlineStr">
        <is>
          <t>Gia Anh Media · VietUp (vietup.com.au) — marketing cho tiệm Việt ở Úc. Số trong file là VÍ DỤ của 1 tiệm giả định: thay bằng số của tiệm anh chị.</t>
        </is>
      </c>
    </row>
  </sheetData>
  <mergeCells count="2">
    <mergeCell ref="B13:N13"/>
    <mergeCell ref="B12:N12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tabColor rgb="001F8B85"/>
    <outlinePr summaryBelow="1" summaryRight="1"/>
    <pageSetUpPr/>
  </sheetPr>
  <dimension ref="A1:B20"/>
  <sheetViews>
    <sheetView showGridLines="0" workbookViewId="0">
      <selection activeCell="A1" sqref="A1"/>
    </sheetView>
  </sheetViews>
  <sheetFormatPr baseColWidth="8" defaultRowHeight="15"/>
  <cols>
    <col width="36" customWidth="1" min="1" max="1"/>
    <col width="70" customWidth="1" min="2" max="2"/>
  </cols>
  <sheetData>
    <row r="1">
      <c r="A1" s="8" t="inlineStr">
        <is>
          <t>3. KHÁCH CỦA TIỆM LÀ AI</t>
        </is>
      </c>
    </row>
    <row r="2">
      <c r="A2" s="2" t="inlineStr">
        <is>
          <t>Hỏi 5–10 khách quen rồi điền. Đăng bài nói đúng những điều khách lo.</t>
        </is>
      </c>
    </row>
    <row r="4" ht="30" customHeight="1">
      <c r="A4" s="12" t="inlineStr">
        <is>
          <t>Câu hỏi</t>
        </is>
      </c>
      <c r="B4" s="12" t="inlineStr">
        <is>
          <t>Câu trả lời (ví dụ)</t>
        </is>
      </c>
    </row>
    <row r="5">
      <c r="A5" s="9" t="inlineStr">
        <is>
          <t>Bao nhiêu tuổi, nam hay nữ?</t>
        </is>
      </c>
      <c r="B5" s="10" t="inlineStr">
        <is>
          <t>Nữ 25–45, đi làm văn phòng</t>
        </is>
      </c>
    </row>
    <row r="6">
      <c r="A6" s="9" t="inlineStr">
        <is>
          <t>Ở / làm việc khu nào?</t>
        </is>
      </c>
      <c r="B6" s="10" t="inlineStr">
        <is>
          <t>Bankstown, Punchbowl, đi làm ở City</t>
        </is>
      </c>
    </row>
    <row r="7">
      <c r="A7" s="9" t="inlineStr">
        <is>
          <t>Hay tới tiệm lúc nào?</t>
        </is>
      </c>
      <c r="B7" s="10" t="inlineStr">
        <is>
          <t>Chiều thứ Năm – thứ Bảy, sau giờ làm</t>
        </is>
      </c>
    </row>
    <row r="8">
      <c r="A8" s="9" t="inlineStr">
        <is>
          <t>Trước khi tới hay hỏi gì?</t>
        </is>
      </c>
      <c r="B8" s="10" t="inlineStr">
        <is>
          <t>Còn chỗ không, giá bột / gel, có cần đặt trước</t>
        </is>
      </c>
    </row>
    <row r="9">
      <c r="A9" s="9" t="inlineStr">
        <is>
          <t>Lo điều gì nhất?</t>
        </is>
      </c>
      <c r="B9" s="10" t="inlineStr">
        <is>
          <t>Sơn bong sớm, phải chờ lâu, dụng cụ không sạch</t>
        </is>
      </c>
    </row>
    <row r="10">
      <c r="A10" s="9" t="inlineStr">
        <is>
          <t>Biết tiệm qua đâu?</t>
        </is>
      </c>
      <c r="B10" s="10" t="inlineStr">
        <is>
          <t>Google Maps, bạn giới thiệu, Instagram</t>
        </is>
      </c>
    </row>
    <row r="11">
      <c r="A11" s="9" t="inlineStr">
        <is>
          <t>Vì sao quay lại?</t>
        </is>
      </c>
      <c r="B11" s="10" t="inlineStr">
        <is>
          <t>Thợ quen làm kỹ, nhắc lịch qua tin nhắn</t>
        </is>
      </c>
    </row>
    <row r="12">
      <c r="A12" s="9" t="inlineStr">
        <is>
          <t>Vì sao bỏ đi tiệm khác?</t>
        </is>
      </c>
      <c r="B12" s="10" t="inlineStr">
        <is>
          <t>Không đặt được giờ mình muốn</t>
        </is>
      </c>
    </row>
    <row r="14" ht="30" customHeight="1">
      <c r="A14" s="12" t="inlineStr">
        <is>
          <t>Tiệm của mình</t>
        </is>
      </c>
      <c r="B14" s="12" t="inlineStr">
        <is>
          <t>Ghi ra (ví dụ)</t>
        </is>
      </c>
    </row>
    <row r="15">
      <c r="A15" s="9" t="inlineStr">
        <is>
          <t>Điểm mạnh</t>
        </is>
      </c>
      <c r="B15" s="10" t="inlineStr">
        <is>
          <t>Thợ tay nghề lâu năm, gần ga tàu</t>
        </is>
      </c>
    </row>
    <row r="16">
      <c r="A16" s="9" t="inlineStr">
        <is>
          <t>Điểm yếu</t>
        </is>
      </c>
      <c r="B16" s="10" t="inlineStr">
        <is>
          <t>Ảnh trên mạng cũ, ít đánh giá Google</t>
        </is>
      </c>
    </row>
    <row r="17">
      <c r="A17" s="9" t="inlineStr">
        <is>
          <t>Cơ hội</t>
        </is>
      </c>
      <c r="B17" s="10" t="inlineStr">
        <is>
          <t>Mùa Christmas khách mua thẻ quà; tiệm bên cạnh ít đăng bài</t>
        </is>
      </c>
    </row>
    <row r="18">
      <c r="A18" s="9" t="inlineStr">
        <is>
          <t>Rủi ro</t>
        </is>
      </c>
      <c r="B18" s="10" t="inlineStr">
        <is>
          <t>Thiếu thợ cuối năm; tiệm mới mở gần đó giảm giá</t>
        </is>
      </c>
    </row>
    <row r="20">
      <c r="A20" s="2" t="inlineStr">
        <is>
          <t>Gia Anh Media · VietUp (vietup.com.au) — marketing cho tiệm Việt ở Úc. Số trong file là VÍ DỤ của 1 tiệm giả định: thay bằng số của tiệm anh chị.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tabColor rgb="001F8B85"/>
    <outlinePr summaryBelow="1" summaryRight="1"/>
    <pageSetUpPr/>
  </sheetPr>
  <dimension ref="A1:C24"/>
  <sheetViews>
    <sheetView showGridLines="0" workbookViewId="0">
      <selection activeCell="A1" sqref="A1"/>
    </sheetView>
  </sheetViews>
  <sheetFormatPr baseColWidth="8" defaultRowHeight="15"/>
  <cols>
    <col width="46" customWidth="1" min="1" max="1"/>
    <col width="18" customWidth="1" min="2" max="2"/>
    <col width="60" customWidth="1" min="3" max="3"/>
  </cols>
  <sheetData>
    <row r="1">
      <c r="A1" s="8" t="inlineStr">
        <is>
          <t>4. MỤC TIÊU 2027 — TÍNH NGƯỢC TỪ DOANH THU</t>
        </is>
      </c>
    </row>
    <row r="2">
      <c r="A2" s="2" t="inlineStr">
        <is>
          <t>Điền 5 ô vàng. Máy tính ra số khách, số lượt hỏi và ngân sách cần mỗi tháng.</t>
        </is>
      </c>
    </row>
    <row r="4" ht="30" customHeight="1">
      <c r="A4" s="12" t="inlineStr">
        <is>
          <t>Mục</t>
        </is>
      </c>
      <c r="B4" s="12" t="inlineStr">
        <is>
          <t>Số</t>
        </is>
      </c>
      <c r="C4" s="12" t="inlineStr">
        <is>
          <t>Giải thích</t>
        </is>
      </c>
    </row>
    <row r="5">
      <c r="A5" s="9" t="inlineStr">
        <is>
          <t>Doanh thu muốn đạt cả năm 2027 (AUD)</t>
        </is>
      </c>
      <c r="B5" s="17" t="n">
        <v>360000</v>
      </c>
      <c r="C5" s="13" t="inlineStr">
        <is>
          <t>Ví dụ: tiệm nail 3 thợ ở Sydney.</t>
        </is>
      </c>
    </row>
    <row r="6">
      <c r="A6" s="9" t="inlineStr">
        <is>
          <t>Giá trị trung bình 1 lượt khách (AUD)</t>
        </is>
      </c>
      <c r="B6" s="17" t="n">
        <v>55</v>
      </c>
      <c r="C6" s="13" t="inlineStr">
        <is>
          <t>Tổng doanh thu ÷ số lượt khách của tiệm (xem sổ / máy POS).</t>
        </is>
      </c>
    </row>
    <row r="7">
      <c r="A7" s="9" t="inlineStr">
        <is>
          <t>1 khách quay lại bao nhiêu lượt / năm</t>
        </is>
      </c>
      <c r="B7" s="19" t="n">
        <v>6</v>
      </c>
      <c r="C7" s="13" t="inlineStr">
        <is>
          <t>Khách quen làm móng ~ 3–4 tuần / lần thì khoảng 12; khách vãng lai 1.</t>
        </is>
      </c>
    </row>
    <row r="8">
      <c r="A8" s="9" t="inlineStr">
        <is>
          <t>Bao nhiêu % khách cũ ở lại sang 2027</t>
        </is>
      </c>
      <c r="B8" s="22" t="n">
        <v>0.6</v>
      </c>
      <c r="C8" s="13" t="inlineStr">
        <is>
          <t>Ước lượng: trong 10 khách năm nay, mấy người năm sau còn quay lại.</t>
        </is>
      </c>
    </row>
    <row r="9">
      <c r="A9" s="9" t="inlineStr">
        <is>
          <t>Số khách (người) đang có cuối 2026</t>
        </is>
      </c>
      <c r="B9" s="19" t="n">
        <v>600</v>
      </c>
      <c r="C9" s="13" t="inlineStr">
        <is>
          <t>Đếm trong máy POS / sổ đặt lịch.</t>
        </is>
      </c>
    </row>
    <row r="10">
      <c r="A10" s="9" t="inlineStr">
        <is>
          <t>Bao nhiêu % người hỏi (nhắn tin, gọi) thành khách</t>
        </is>
      </c>
      <c r="B10" s="22" t="n">
        <v>0.3</v>
      </c>
      <c r="C10" s="13" t="inlineStr">
        <is>
          <t>10 người nhắn hỏi giá thì mấy người tới làm.</t>
        </is>
      </c>
    </row>
    <row r="11">
      <c r="A11" s="9" t="inlineStr">
        <is>
          <t>Ngân sách marketing bằng bao nhiêu % doanh thu</t>
        </is>
      </c>
      <c r="B11" s="22" t="n">
        <v>0.05</v>
      </c>
      <c r="C11" s="13" t="inlineStr">
        <is>
          <t>Tiệm nhỏ thường để khoảng 3–8%. Tự chọn mức tiệm chịu được.</t>
        </is>
      </c>
    </row>
    <row r="13">
      <c r="A13" s="23" t="inlineStr">
        <is>
          <t>KẾT QUẢ (máy tính)</t>
        </is>
      </c>
    </row>
    <row r="14">
      <c r="A14" s="13" t="inlineStr">
        <is>
          <t>Số lượt khách cần cả năm</t>
        </is>
      </c>
      <c r="B14" s="24">
        <f>IFERROR(B5/B6,0)</f>
        <v/>
      </c>
      <c r="C14" s="13" t="inlineStr">
        <is>
          <t>Doanh thu ÷ giá trị 1 lượt.</t>
        </is>
      </c>
    </row>
    <row r="15">
      <c r="A15" s="13" t="inlineStr">
        <is>
          <t>Số khách (người) cần cả năm</t>
        </is>
      </c>
      <c r="B15" s="24">
        <f>IFERROR(B14/B7,0)</f>
        <v/>
      </c>
      <c r="C15" s="13" t="inlineStr">
        <is>
          <t>Số lượt ÷ số lượt mỗi khách.</t>
        </is>
      </c>
    </row>
    <row r="16">
      <c r="A16" s="13" t="inlineStr">
        <is>
          <t>Khách cũ còn ở lại</t>
        </is>
      </c>
      <c r="B16" s="24">
        <f>B9*B8</f>
        <v/>
      </c>
      <c r="C16" s="13" t="inlineStr">
        <is>
          <t>Khách cuối 2026 × % ở lại.</t>
        </is>
      </c>
    </row>
    <row r="17">
      <c r="A17" s="13" t="inlineStr">
        <is>
          <t>Khách MỚI cần thêm cả năm</t>
        </is>
      </c>
      <c r="B17" s="24">
        <f>MAX(0,B15-B16)</f>
        <v/>
      </c>
      <c r="C17" s="13" t="inlineStr">
        <is>
          <t>Phần marketing phải kéo về.</t>
        </is>
      </c>
    </row>
    <row r="18">
      <c r="A18" s="13" t="inlineStr">
        <is>
          <t>Khách mới cần mỗi tháng</t>
        </is>
      </c>
      <c r="B18" s="24">
        <f>B17/12</f>
        <v/>
      </c>
      <c r="C18" s="13" t="inlineStr"/>
    </row>
    <row r="19">
      <c r="A19" s="13" t="inlineStr">
        <is>
          <t>Lượt hỏi (nhắn tin, gọi) cần mỗi tháng</t>
        </is>
      </c>
      <c r="B19" s="24">
        <f>IFERROR(B18/B10,0)</f>
        <v/>
      </c>
      <c r="C19" s="13" t="inlineStr">
        <is>
          <t>Đây là con số theo dõi hằng tuần ở tab 9.</t>
        </is>
      </c>
    </row>
    <row r="20">
      <c r="A20" s="13" t="inlineStr">
        <is>
          <t>Ngân sách marketing cả năm</t>
        </is>
      </c>
      <c r="B20" s="16">
        <f>B5*B11</f>
        <v/>
      </c>
      <c r="C20" s="13" t="inlineStr"/>
    </row>
    <row r="21">
      <c r="A21" s="13" t="inlineStr">
        <is>
          <t>Ngân sách marketing mỗi tháng</t>
        </is>
      </c>
      <c r="B21" s="16">
        <f>B20/12</f>
        <v/>
      </c>
      <c r="C21" s="13" t="inlineStr"/>
    </row>
    <row r="22">
      <c r="A22" s="13" t="inlineStr">
        <is>
          <t>Chi phí được phép cho 1 khách mới</t>
        </is>
      </c>
      <c r="B22" s="16">
        <f>IFERROR(B20/B17,0)</f>
        <v/>
      </c>
      <c r="C22" s="13" t="inlineStr">
        <is>
          <t>Quảng cáo đắt hơn số này là lỗ.</t>
        </is>
      </c>
    </row>
    <row r="24">
      <c r="A24" s="2" t="inlineStr">
        <is>
          <t>Gia Anh Media · VietUp (vietup.com.au) — marketing cho tiệm Việt ở Úc. Số trong file là VÍ DỤ của 1 tiệm giả định: thay bằng số của tiệm anh chị.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tabColor rgb="001F8B85"/>
    <outlinePr summaryBelow="1" summaryRight="1"/>
    <pageSetUpPr/>
  </sheetPr>
  <dimension ref="A1:G26"/>
  <sheetViews>
    <sheetView showGridLines="0" workbookViewId="0">
      <selection activeCell="A1" sqref="A1"/>
    </sheetView>
  </sheetViews>
  <sheetFormatPr baseColWidth="8" defaultRowHeight="15"/>
  <cols>
    <col width="13" customWidth="1" min="1" max="1"/>
    <col width="8" customWidth="1" min="2" max="2"/>
    <col width="30" customWidth="1" min="3" max="3"/>
    <col width="52" customWidth="1" min="4" max="4"/>
    <col width="10" customWidth="1" min="5" max="5"/>
    <col width="14" customWidth="1" min="6" max="6"/>
    <col width="30" customWidth="1" min="7" max="7"/>
  </cols>
  <sheetData>
    <row r="1">
      <c r="A1" s="8" t="inlineStr">
        <is>
          <t>5. LỊCH MÙA BÁN HÀNG Ở ÚC 2027</t>
        </is>
      </c>
    </row>
    <row r="2">
      <c r="A2" s="2" t="inlineStr">
        <is>
          <t>Cột "Bắt đầu chuẩn bị" tự lùi theo số ngày ở cột E. Âm lịch: kiểm lại trên lịch vạn niên.</t>
        </is>
      </c>
    </row>
    <row r="4" ht="30" customHeight="1">
      <c r="A4" s="12" t="inlineStr">
        <is>
          <t>Ngày</t>
        </is>
      </c>
      <c r="B4" s="12" t="inlineStr">
        <is>
          <t>Thứ</t>
        </is>
      </c>
      <c r="C4" s="12" t="inlineStr">
        <is>
          <t>Dịp</t>
        </is>
      </c>
      <c r="D4" s="12" t="inlineStr">
        <is>
          <t>Tiệm nên làm gì</t>
        </is>
      </c>
      <c r="E4" s="12" t="inlineStr">
        <is>
          <t>Lùi (ngày)</t>
        </is>
      </c>
      <c r="F4" s="12" t="inlineStr">
        <is>
          <t>Bắt đầu chuẩn bị</t>
        </is>
      </c>
      <c r="G4" s="12" t="inlineStr">
        <is>
          <t>Ghi chú</t>
        </is>
      </c>
    </row>
    <row r="5">
      <c r="A5" s="25" t="n">
        <v>46388</v>
      </c>
      <c r="B5" s="13">
        <f>CHOOSE(WEEKDAY(A5),"CN","T2","T3","T4","T5","T6","T7")</f>
        <v/>
      </c>
      <c r="C5" s="9" t="inlineStr">
        <is>
          <t>Năm mới</t>
        </is>
      </c>
      <c r="D5" s="13" t="inlineStr">
        <is>
          <t>Bài chúc năm mới + giờ mở cửa ngày lễ</t>
        </is>
      </c>
      <c r="E5" s="19" t="n">
        <v>7</v>
      </c>
      <c r="F5" s="26">
        <f>A5-E5</f>
        <v/>
      </c>
      <c r="G5" s="13" t="inlineStr">
        <is>
          <t>Nghỉ lễ toàn quốc</t>
        </is>
      </c>
    </row>
    <row r="6">
      <c r="A6" s="25" t="n">
        <v>46413</v>
      </c>
      <c r="B6" s="13">
        <f>CHOOSE(WEEKDAY(A6),"CN","T2","T3","T4","T5","T6","T7")</f>
        <v/>
      </c>
      <c r="C6" s="9" t="inlineStr">
        <is>
          <t>Australia Day</t>
        </is>
      </c>
      <c r="D6" s="13" t="inlineStr">
        <is>
          <t>Giờ mở cửa ngày lễ, bài màu xanh – vàng</t>
        </is>
      </c>
      <c r="E6" s="19" t="n">
        <v>7</v>
      </c>
      <c r="F6" s="26">
        <f>A6-E6</f>
        <v/>
      </c>
      <c r="G6" s="13" t="inlineStr">
        <is>
          <t>Nghỉ lễ toàn quốc</t>
        </is>
      </c>
    </row>
    <row r="7">
      <c r="A7" s="25" t="n">
        <v>46424</v>
      </c>
      <c r="B7" s="13">
        <f>CHOOSE(WEEKDAY(A7),"CN","T2","T3","T4","T5","T6","T7")</f>
        <v/>
      </c>
      <c r="C7" s="9" t="inlineStr">
        <is>
          <t>Tết Nguyên Đán (mùng 1)</t>
        </is>
      </c>
      <c r="D7" s="13" t="inlineStr">
        <is>
          <t>Combo làm đẹp đón Tết, lì xì khách quen, thẻ quà</t>
        </is>
      </c>
      <c r="E7" s="19" t="n">
        <v>30</v>
      </c>
      <c r="F7" s="26">
        <f>A7-E7</f>
        <v/>
      </c>
      <c r="G7" s="13" t="inlineStr">
        <is>
          <t>Âm lịch — kiểm lại</t>
        </is>
      </c>
    </row>
    <row r="8">
      <c r="A8" s="25" t="n">
        <v>46432</v>
      </c>
      <c r="B8" s="13">
        <f>CHOOSE(WEEKDAY(A8),"CN","T2","T3","T4","T5","T6","T7")</f>
        <v/>
      </c>
      <c r="C8" s="9" t="inlineStr">
        <is>
          <t>Valentine</t>
        </is>
      </c>
      <c r="D8" s="13" t="inlineStr">
        <is>
          <t>Gói đôi / quà cho người yêu, đặt lịch sớm</t>
        </is>
      </c>
      <c r="E8" s="19" t="n">
        <v>21</v>
      </c>
      <c r="F8" s="26">
        <f>A8-E8</f>
        <v/>
      </c>
      <c r="G8" s="13" t="inlineStr"/>
    </row>
    <row r="9">
      <c r="A9" s="25" t="n">
        <v>46454</v>
      </c>
      <c r="B9" s="13">
        <f>CHOOSE(WEEKDAY(A9),"CN","T2","T3","T4","T5","T6","T7")</f>
        <v/>
      </c>
      <c r="C9" s="9" t="inlineStr">
        <is>
          <t>Quốc tế Phụ nữ 8/3</t>
        </is>
      </c>
      <c r="D9" s="13" t="inlineStr">
        <is>
          <t>Ưu đãi cho khách nữ, bài cảm ơn khách</t>
        </is>
      </c>
      <c r="E9" s="19" t="n">
        <v>10</v>
      </c>
      <c r="F9" s="26">
        <f>A9-E9</f>
        <v/>
      </c>
      <c r="G9" s="13" t="inlineStr">
        <is>
          <t>Người Việt hay tặng quà dịp này</t>
        </is>
      </c>
    </row>
    <row r="10">
      <c r="A10" s="25" t="n">
        <v>46472</v>
      </c>
      <c r="B10" s="13">
        <f>CHOOSE(WEEKDAY(A10),"CN","T2","T3","T4","T5","T6","T7")</f>
        <v/>
      </c>
      <c r="C10" s="9" t="inlineStr">
        <is>
          <t>Good Friday (Easter)</t>
        </is>
      </c>
      <c r="D10" s="13" t="inlineStr">
        <is>
          <t>Giờ mở cửa lễ Phục sinh 26–29/3</t>
        </is>
      </c>
      <c r="E10" s="19" t="n">
        <v>10</v>
      </c>
      <c r="F10" s="26">
        <f>A10-E10</f>
        <v/>
      </c>
      <c r="G10" s="13" t="inlineStr">
        <is>
          <t>Easter Sunday 28/3, Monday 29/3</t>
        </is>
      </c>
    </row>
    <row r="11">
      <c r="A11" s="25" t="n">
        <v>46502</v>
      </c>
      <c r="B11" s="13">
        <f>CHOOSE(WEEKDAY(A11),"CN","T2","T3","T4","T5","T6","T7")</f>
        <v/>
      </c>
      <c r="C11" s="9" t="inlineStr">
        <is>
          <t>ANZAC Day</t>
        </is>
      </c>
      <c r="D11" s="13" t="inlineStr">
        <is>
          <t>Giờ mở cửa ngày lễ</t>
        </is>
      </c>
      <c r="E11" s="19" t="n">
        <v>5</v>
      </c>
      <c r="F11" s="26">
        <f>A11-E11</f>
        <v/>
      </c>
      <c r="G11" s="13" t="inlineStr"/>
    </row>
    <row r="12">
      <c r="A12" s="25" t="n">
        <v>46516</v>
      </c>
      <c r="B12" s="13">
        <f>CHOOSE(WEEKDAY(A12),"CN","T2","T3","T4","T5","T6","T7")</f>
        <v/>
      </c>
      <c r="C12" s="9" t="inlineStr">
        <is>
          <t>Mother's Day (Úc)</t>
        </is>
      </c>
      <c r="D12" s="13" t="inlineStr">
        <is>
          <t>Thẻ quà cho mẹ — dịp bán thẻ quà lớn thứ 2 trong năm</t>
        </is>
      </c>
      <c r="E12" s="19" t="n">
        <v>28</v>
      </c>
      <c r="F12" s="26">
        <f>A12-E12</f>
        <v/>
      </c>
      <c r="G12" s="13" t="inlineStr">
        <is>
          <t>Chủ nhật thứ 2 tháng 5</t>
        </is>
      </c>
    </row>
    <row r="13">
      <c r="A13" s="25" t="n">
        <v>46552</v>
      </c>
      <c r="B13" s="13">
        <f>CHOOSE(WEEKDAY(A13),"CN","T2","T3","T4","T5","T6","T7")</f>
        <v/>
      </c>
      <c r="C13" s="9" t="inlineStr">
        <is>
          <t>King's Birthday (NSW)</t>
        </is>
      </c>
      <c r="D13" s="13" t="inlineStr">
        <is>
          <t>Giờ mở cửa ngày lễ</t>
        </is>
      </c>
      <c r="E13" s="19" t="n">
        <v>5</v>
      </c>
      <c r="F13" s="26">
        <f>A13-E13</f>
        <v/>
      </c>
      <c r="G13" s="13" t="inlineStr">
        <is>
          <t>Bang khác ngày khác</t>
        </is>
      </c>
    </row>
    <row r="14">
      <c r="A14" s="25" t="n">
        <v>46568</v>
      </c>
      <c r="B14" s="13">
        <f>CHOOSE(WEEKDAY(A14),"CN","T2","T3","T4","T5","T6","T7")</f>
        <v/>
      </c>
      <c r="C14" s="9" t="inlineStr">
        <is>
          <t>Cuối năm tài chính (EOFY)</t>
        </is>
      </c>
      <c r="D14" s="13" t="inlineStr">
        <is>
          <t>Khách chi tiêu trước 30/6; tiệm chốt sổ, mua thiết bị</t>
        </is>
      </c>
      <c r="E14" s="19" t="n">
        <v>21</v>
      </c>
      <c r="F14" s="26">
        <f>A14-E14</f>
        <v/>
      </c>
      <c r="G14" s="13" t="inlineStr"/>
    </row>
    <row r="15">
      <c r="A15" s="25" t="n">
        <v>46635</v>
      </c>
      <c r="B15" s="13">
        <f>CHOOSE(WEEKDAY(A15),"CN","T2","T3","T4","T5","T6","T7")</f>
        <v/>
      </c>
      <c r="C15" s="9" t="inlineStr">
        <is>
          <t>Father's Day (Úc)</t>
        </is>
      </c>
      <c r="D15" s="13" t="inlineStr">
        <is>
          <t>Gói cho bố (tóc, massage, ăn uống)</t>
        </is>
      </c>
      <c r="E15" s="19" t="n">
        <v>21</v>
      </c>
      <c r="F15" s="26">
        <f>A15-E15</f>
        <v/>
      </c>
      <c r="G15" s="13" t="inlineStr">
        <is>
          <t>Chủ nhật đầu tháng 9</t>
        </is>
      </c>
    </row>
    <row r="16">
      <c r="A16" s="25" t="n">
        <v>46645</v>
      </c>
      <c r="B16" s="13">
        <f>CHOOSE(WEEKDAY(A16),"CN","T2","T3","T4","T5","T6","T7")</f>
        <v/>
      </c>
      <c r="C16" s="9" t="inlineStr">
        <is>
          <t>Tết Trung thu</t>
        </is>
      </c>
      <c r="D16" s="13" t="inlineStr">
        <is>
          <t>Bánh, quà, bài văn hoá cho khách Việt</t>
        </is>
      </c>
      <c r="E16" s="19" t="n">
        <v>21</v>
      </c>
      <c r="F16" s="26">
        <f>A16-E16</f>
        <v/>
      </c>
      <c r="G16" s="13" t="inlineStr">
        <is>
          <t>Âm lịch — kiểm lại</t>
        </is>
      </c>
    </row>
    <row r="17">
      <c r="A17" s="25" t="n">
        <v>46664</v>
      </c>
      <c r="B17" s="13">
        <f>CHOOSE(WEEKDAY(A17),"CN","T2","T3","T4","T5","T6","T7")</f>
        <v/>
      </c>
      <c r="C17" s="9" t="inlineStr">
        <is>
          <t>Labour Day (NSW)</t>
        </is>
      </c>
      <c r="D17" s="13" t="inlineStr">
        <is>
          <t>Giờ mở cửa ngày lễ</t>
        </is>
      </c>
      <c r="E17" s="19" t="n">
        <v>5</v>
      </c>
      <c r="F17" s="26">
        <f>A17-E17</f>
        <v/>
      </c>
      <c r="G17" s="13" t="inlineStr">
        <is>
          <t>Bang khác ngày khác</t>
        </is>
      </c>
    </row>
    <row r="18">
      <c r="A18" s="25" t="n">
        <v>46680</v>
      </c>
      <c r="B18" s="13">
        <f>CHOOSE(WEEKDAY(A18),"CN","T2","T3","T4","T5","T6","T7")</f>
        <v/>
      </c>
      <c r="C18" s="9" t="inlineStr">
        <is>
          <t>Phụ nữ Việt Nam 20/10</t>
        </is>
      </c>
      <c r="D18" s="13" t="inlineStr">
        <is>
          <t>Ưu đãi khách nữ người Việt</t>
        </is>
      </c>
      <c r="E18" s="19" t="n">
        <v>10</v>
      </c>
      <c r="F18" s="26">
        <f>A18-E18</f>
        <v/>
      </c>
      <c r="G18" s="13" t="inlineStr"/>
    </row>
    <row r="19">
      <c r="A19" s="25" t="n">
        <v>46691</v>
      </c>
      <c r="B19" s="13">
        <f>CHOOSE(WEEKDAY(A19),"CN","T2","T3","T4","T5","T6","T7")</f>
        <v/>
      </c>
      <c r="C19" s="9" t="inlineStr">
        <is>
          <t>Halloween</t>
        </is>
      </c>
      <c r="D19" s="13" t="inlineStr">
        <is>
          <t>Mẫu móng / ảnh theo chủ đề, bài vui</t>
        </is>
      </c>
      <c r="E19" s="19" t="n">
        <v>14</v>
      </c>
      <c r="F19" s="26">
        <f>A19-E19</f>
        <v/>
      </c>
      <c r="G19" s="13" t="inlineStr"/>
    </row>
    <row r="20">
      <c r="A20" s="25" t="n">
        <v>46717</v>
      </c>
      <c r="B20" s="13">
        <f>CHOOSE(WEEKDAY(A20),"CN","T2","T3","T4","T5","T6","T7")</f>
        <v/>
      </c>
      <c r="C20" s="9" t="inlineStr">
        <is>
          <t>Black Friday</t>
        </is>
      </c>
      <c r="D20" s="13" t="inlineStr">
        <is>
          <t>Ưu đãi 1–3 ngày hoặc tặng quà thay giảm giá</t>
        </is>
      </c>
      <c r="E20" s="19" t="n">
        <v>21</v>
      </c>
      <c r="F20" s="26">
        <f>A20-E20</f>
        <v/>
      </c>
      <c r="G20" s="13" t="inlineStr">
        <is>
          <t>Cyber Monday 29/11</t>
        </is>
      </c>
    </row>
    <row r="21">
      <c r="A21" s="25" t="n">
        <v>46746</v>
      </c>
      <c r="B21" s="13">
        <f>CHOOSE(WEEKDAY(A21),"CN","T2","T3","T4","T5","T6","T7")</f>
        <v/>
      </c>
      <c r="C21" s="9" t="inlineStr">
        <is>
          <t>Christmas</t>
        </is>
      </c>
      <c r="D21" s="13" t="inlineStr">
        <is>
          <t>Thẻ quà, đặt lịch sớm, giờ mở cửa lễ — tháng bán mạnh nhất</t>
        </is>
      </c>
      <c r="E21" s="19" t="n">
        <v>45</v>
      </c>
      <c r="F21" s="26">
        <f>A21-E21</f>
        <v/>
      </c>
      <c r="G21" s="13" t="inlineStr"/>
    </row>
    <row r="22">
      <c r="A22" s="25" t="n">
        <v>46747</v>
      </c>
      <c r="B22" s="13">
        <f>CHOOSE(WEEKDAY(A22),"CN","T2","T3","T4","T5","T6","T7")</f>
        <v/>
      </c>
      <c r="C22" s="9" t="inlineStr">
        <is>
          <t>Boxing Day</t>
        </is>
      </c>
      <c r="D22" s="13" t="inlineStr">
        <is>
          <t>Ưu đãi sau Giáng sinh, lịch nghỉ lễ</t>
        </is>
      </c>
      <c r="E22" s="19" t="n">
        <v>14</v>
      </c>
      <c r="F22" s="26">
        <f>A22-E22</f>
        <v/>
      </c>
      <c r="G22" s="13" t="inlineStr"/>
    </row>
    <row r="23">
      <c r="A23" s="25" t="n">
        <v>46752</v>
      </c>
      <c r="B23" s="13">
        <f>CHOOSE(WEEKDAY(A23),"CN","T2","T3","T4","T5","T6","T7")</f>
        <v/>
      </c>
      <c r="C23" s="9" t="inlineStr">
        <is>
          <t>Giao thừa dương lịch</t>
        </is>
      </c>
      <c r="D23" s="13" t="inlineStr">
        <is>
          <t>Đặt lịch làm đẹp đi chơi đêm giao thừa</t>
        </is>
      </c>
      <c r="E23" s="19" t="n">
        <v>14</v>
      </c>
      <c r="F23" s="26">
        <f>A23-E23</f>
        <v/>
      </c>
      <c r="G23" s="13" t="inlineStr"/>
    </row>
    <row r="24">
      <c r="A24" s="25" t="n">
        <v>46778</v>
      </c>
      <c r="B24" s="13">
        <f>CHOOSE(WEEKDAY(A24),"CN","T2","T3","T4","T5","T6","T7")</f>
        <v/>
      </c>
      <c r="C24" s="9" t="inlineStr">
        <is>
          <t>Tết Nguyên Đán 2028 (mùng 1)</t>
        </is>
      </c>
      <c r="D24" s="13" t="inlineStr">
        <is>
          <t>Lên kế hoạch Tết từ tháng 12/2027</t>
        </is>
      </c>
      <c r="E24" s="19" t="n">
        <v>45</v>
      </c>
      <c r="F24" s="26">
        <f>A24-E24</f>
        <v/>
      </c>
      <c r="G24" s="13" t="inlineStr">
        <is>
          <t>Âm lịch — kiểm lại</t>
        </is>
      </c>
    </row>
    <row r="26">
      <c r="A26" s="2" t="inlineStr">
        <is>
          <t>Gia Anh Media · VietUp (vietup.com.au) — marketing cho tiệm Việt ở Úc. Số trong file là VÍ DỤ của 1 tiệm giả định: thay bằng số của tiệm anh chị.</t>
        </is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tabColor rgb="001F8B85"/>
    <outlinePr summaryBelow="1" summaryRight="1"/>
    <pageSetUpPr/>
  </sheetPr>
  <dimension ref="A1:N17"/>
  <sheetViews>
    <sheetView showGridLines="0"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2" customWidth="1" min="1" max="1"/>
    <col width="9" customWidth="1" min="2" max="2"/>
    <col width="9" customWidth="1" min="3" max="3"/>
    <col width="9" customWidth="1" min="4" max="4"/>
    <col width="9" customWidth="1" min="5" max="5"/>
    <col width="9" customWidth="1" min="6" max="6"/>
    <col width="9" customWidth="1" min="7" max="7"/>
    <col width="9" customWidth="1" min="8" max="8"/>
    <col width="9" customWidth="1" min="9" max="9"/>
    <col width="9" customWidth="1" min="10" max="10"/>
    <col width="9" customWidth="1" min="11" max="11"/>
    <col width="9" customWidth="1" min="12" max="12"/>
    <col width="9" customWidth="1" min="13" max="13"/>
    <col width="12" customWidth="1" min="14" max="14"/>
  </cols>
  <sheetData>
    <row r="1">
      <c r="A1" s="8" t="inlineStr">
        <is>
          <t>6. NGÂN SÁCH MARKETING 2027 (AUD)</t>
        </is>
      </c>
    </row>
    <row r="2">
      <c r="A2" s="2" t="inlineStr">
        <is>
          <t>Điền tiền từng hạng mục mỗi tháng. Dòng cuối so với mức đặt ra ở tab 4.</t>
        </is>
      </c>
    </row>
    <row r="4" ht="30" customHeight="1">
      <c r="A4" s="12" t="inlineStr">
        <is>
          <t>Hạng mục</t>
        </is>
      </c>
      <c r="B4" s="12" t="inlineStr">
        <is>
          <t>T1</t>
        </is>
      </c>
      <c r="C4" s="12" t="inlineStr">
        <is>
          <t>T2</t>
        </is>
      </c>
      <c r="D4" s="12" t="inlineStr">
        <is>
          <t>T3</t>
        </is>
      </c>
      <c r="E4" s="12" t="inlineStr">
        <is>
          <t>T4</t>
        </is>
      </c>
      <c r="F4" s="12" t="inlineStr">
        <is>
          <t>T5</t>
        </is>
      </c>
      <c r="G4" s="12" t="inlineStr">
        <is>
          <t>T6</t>
        </is>
      </c>
      <c r="H4" s="12" t="inlineStr">
        <is>
          <t>T7</t>
        </is>
      </c>
      <c r="I4" s="12" t="inlineStr">
        <is>
          <t>T8</t>
        </is>
      </c>
      <c r="J4" s="12" t="inlineStr">
        <is>
          <t>T9</t>
        </is>
      </c>
      <c r="K4" s="12" t="inlineStr">
        <is>
          <t>T10</t>
        </is>
      </c>
      <c r="L4" s="12" t="inlineStr">
        <is>
          <t>T11</t>
        </is>
      </c>
      <c r="M4" s="12" t="inlineStr">
        <is>
          <t>T12</t>
        </is>
      </c>
      <c r="N4" s="12" t="inlineStr">
        <is>
          <t>Cả năm</t>
        </is>
      </c>
    </row>
    <row r="5">
      <c r="A5" s="9" t="inlineStr">
        <is>
          <t>Quảng cáo Facebook / Instagram</t>
        </is>
      </c>
      <c r="B5" s="17" t="n">
        <v>300</v>
      </c>
      <c r="C5" s="17" t="n">
        <v>300</v>
      </c>
      <c r="D5" s="17" t="n">
        <v>300</v>
      </c>
      <c r="E5" s="17" t="n">
        <v>300</v>
      </c>
      <c r="F5" s="17" t="n">
        <v>300</v>
      </c>
      <c r="G5" s="17" t="n">
        <v>300</v>
      </c>
      <c r="H5" s="17" t="n">
        <v>300</v>
      </c>
      <c r="I5" s="17" t="n">
        <v>300</v>
      </c>
      <c r="J5" s="17" t="n">
        <v>300</v>
      </c>
      <c r="K5" s="17" t="n">
        <v>300</v>
      </c>
      <c r="L5" s="17" t="n">
        <v>300</v>
      </c>
      <c r="M5" s="17" t="n">
        <v>300</v>
      </c>
      <c r="N5" s="18">
        <f>SUM(B5:M5)</f>
        <v/>
      </c>
    </row>
    <row r="6">
      <c r="A6" s="9" t="inlineStr">
        <is>
          <t>Quảng cáo Google (Maps / tìm kiếm)</t>
        </is>
      </c>
      <c r="B6" s="17" t="n">
        <v>200</v>
      </c>
      <c r="C6" s="17" t="n">
        <v>200</v>
      </c>
      <c r="D6" s="17" t="n">
        <v>200</v>
      </c>
      <c r="E6" s="17" t="n">
        <v>200</v>
      </c>
      <c r="F6" s="17" t="n">
        <v>200</v>
      </c>
      <c r="G6" s="17" t="n">
        <v>200</v>
      </c>
      <c r="H6" s="17" t="n">
        <v>200</v>
      </c>
      <c r="I6" s="17" t="n">
        <v>200</v>
      </c>
      <c r="J6" s="17" t="n">
        <v>200</v>
      </c>
      <c r="K6" s="17" t="n">
        <v>200</v>
      </c>
      <c r="L6" s="17" t="n">
        <v>200</v>
      </c>
      <c r="M6" s="17" t="n">
        <v>200</v>
      </c>
      <c r="N6" s="18">
        <f>SUM(B6:M6)</f>
        <v/>
      </c>
    </row>
    <row r="7">
      <c r="A7" s="9" t="inlineStr">
        <is>
          <t>Quay chụp ảnh, video</t>
        </is>
      </c>
      <c r="B7" s="17" t="n">
        <v>0</v>
      </c>
      <c r="C7" s="17" t="n">
        <v>400</v>
      </c>
      <c r="D7" s="17" t="n">
        <v>0</v>
      </c>
      <c r="E7" s="17" t="n">
        <v>0</v>
      </c>
      <c r="F7" s="17" t="n">
        <v>400</v>
      </c>
      <c r="G7" s="17" t="n">
        <v>0</v>
      </c>
      <c r="H7" s="17" t="n">
        <v>0</v>
      </c>
      <c r="I7" s="17" t="n">
        <v>0</v>
      </c>
      <c r="J7" s="17" t="n">
        <v>400</v>
      </c>
      <c r="K7" s="17" t="n">
        <v>0</v>
      </c>
      <c r="L7" s="17" t="n">
        <v>400</v>
      </c>
      <c r="M7" s="17" t="n">
        <v>0</v>
      </c>
      <c r="N7" s="18">
        <f>SUM(B7:M7)</f>
        <v/>
      </c>
    </row>
    <row r="8">
      <c r="A8" s="9" t="inlineStr">
        <is>
          <t>Thiết kế, in ấn (thẻ quà, tờ rơi)</t>
        </is>
      </c>
      <c r="B8" s="17" t="n">
        <v>100</v>
      </c>
      <c r="C8" s="17" t="n">
        <v>150</v>
      </c>
      <c r="D8" s="17" t="n">
        <v>50</v>
      </c>
      <c r="E8" s="17" t="n">
        <v>50</v>
      </c>
      <c r="F8" s="17" t="n">
        <v>200</v>
      </c>
      <c r="G8" s="17" t="n">
        <v>50</v>
      </c>
      <c r="H8" s="17" t="n">
        <v>50</v>
      </c>
      <c r="I8" s="17" t="n">
        <v>50</v>
      </c>
      <c r="J8" s="17" t="n">
        <v>100</v>
      </c>
      <c r="K8" s="17" t="n">
        <v>50</v>
      </c>
      <c r="L8" s="17" t="n">
        <v>200</v>
      </c>
      <c r="M8" s="17" t="n">
        <v>250</v>
      </c>
      <c r="N8" s="18">
        <f>SUM(B8:M8)</f>
        <v/>
      </c>
    </row>
    <row r="9">
      <c r="A9" s="9" t="inlineStr">
        <is>
          <t>Web, tên miền, phần mềm</t>
        </is>
      </c>
      <c r="B9" s="17" t="n">
        <v>60</v>
      </c>
      <c r="C9" s="17" t="n">
        <v>60</v>
      </c>
      <c r="D9" s="17" t="n">
        <v>60</v>
      </c>
      <c r="E9" s="17" t="n">
        <v>60</v>
      </c>
      <c r="F9" s="17" t="n">
        <v>60</v>
      </c>
      <c r="G9" s="17" t="n">
        <v>60</v>
      </c>
      <c r="H9" s="17" t="n">
        <v>60</v>
      </c>
      <c r="I9" s="17" t="n">
        <v>60</v>
      </c>
      <c r="J9" s="17" t="n">
        <v>60</v>
      </c>
      <c r="K9" s="17" t="n">
        <v>60</v>
      </c>
      <c r="L9" s="17" t="n">
        <v>60</v>
      </c>
      <c r="M9" s="17" t="n">
        <v>60</v>
      </c>
      <c r="N9" s="18">
        <f>SUM(B9:M9)</f>
        <v/>
      </c>
    </row>
    <row r="10">
      <c r="A10" s="9" t="inlineStr">
        <is>
          <t>Quà / ưu đãi cho khách</t>
        </is>
      </c>
      <c r="B10" s="17" t="n">
        <v>100</v>
      </c>
      <c r="C10" s="17" t="n">
        <v>200</v>
      </c>
      <c r="D10" s="17" t="n">
        <v>100</v>
      </c>
      <c r="E10" s="17" t="n">
        <v>100</v>
      </c>
      <c r="F10" s="17" t="n">
        <v>300</v>
      </c>
      <c r="G10" s="17" t="n">
        <v>100</v>
      </c>
      <c r="H10" s="17" t="n">
        <v>100</v>
      </c>
      <c r="I10" s="17" t="n">
        <v>100</v>
      </c>
      <c r="J10" s="17" t="n">
        <v>150</v>
      </c>
      <c r="K10" s="17" t="n">
        <v>150</v>
      </c>
      <c r="L10" s="17" t="n">
        <v>300</v>
      </c>
      <c r="M10" s="17" t="n">
        <v>400</v>
      </c>
      <c r="N10" s="18">
        <f>SUM(B10:M10)</f>
        <v/>
      </c>
    </row>
    <row r="11">
      <c r="A11" s="9" t="inlineStr">
        <is>
          <t>Thuê làm marketing (nếu có)</t>
        </is>
      </c>
      <c r="B11" s="17" t="n">
        <v>0</v>
      </c>
      <c r="C11" s="17" t="n">
        <v>0</v>
      </c>
      <c r="D11" s="17" t="n">
        <v>0</v>
      </c>
      <c r="E11" s="17" t="n">
        <v>0</v>
      </c>
      <c r="F11" s="17" t="n">
        <v>0</v>
      </c>
      <c r="G11" s="17" t="n">
        <v>0</v>
      </c>
      <c r="H11" s="17" t="n">
        <v>0</v>
      </c>
      <c r="I11" s="17" t="n">
        <v>0</v>
      </c>
      <c r="J11" s="17" t="n">
        <v>0</v>
      </c>
      <c r="K11" s="17" t="n">
        <v>0</v>
      </c>
      <c r="L11" s="17" t="n">
        <v>0</v>
      </c>
      <c r="M11" s="17" t="n">
        <v>0</v>
      </c>
      <c r="N11" s="18">
        <f>SUM(B11:M11)</f>
        <v/>
      </c>
    </row>
    <row r="12">
      <c r="A12" s="9" t="inlineStr">
        <is>
          <t>Khác</t>
        </is>
      </c>
      <c r="B12" s="17" t="n">
        <v>0</v>
      </c>
      <c r="C12" s="17" t="n">
        <v>0</v>
      </c>
      <c r="D12" s="17" t="n">
        <v>0</v>
      </c>
      <c r="E12" s="17" t="n">
        <v>0</v>
      </c>
      <c r="F12" s="17" t="n">
        <v>0</v>
      </c>
      <c r="G12" s="17" t="n">
        <v>0</v>
      </c>
      <c r="H12" s="17" t="n">
        <v>0</v>
      </c>
      <c r="I12" s="17" t="n">
        <v>0</v>
      </c>
      <c r="J12" s="17" t="n">
        <v>0</v>
      </c>
      <c r="K12" s="17" t="n">
        <v>0</v>
      </c>
      <c r="L12" s="17" t="n">
        <v>0</v>
      </c>
      <c r="M12" s="17" t="n">
        <v>0</v>
      </c>
      <c r="N12" s="18">
        <f>SUM(B12:M12)</f>
        <v/>
      </c>
    </row>
    <row r="13">
      <c r="A13" s="9" t="inlineStr">
        <is>
          <t>TỔNG</t>
        </is>
      </c>
      <c r="B13" s="18">
        <f>SUM(B5:B12)</f>
        <v/>
      </c>
      <c r="C13" s="18">
        <f>SUM(C5:C12)</f>
        <v/>
      </c>
      <c r="D13" s="18">
        <f>SUM(D5:D12)</f>
        <v/>
      </c>
      <c r="E13" s="18">
        <f>SUM(E5:E12)</f>
        <v/>
      </c>
      <c r="F13" s="18">
        <f>SUM(F5:F12)</f>
        <v/>
      </c>
      <c r="G13" s="18">
        <f>SUM(G5:G12)</f>
        <v/>
      </c>
      <c r="H13" s="18">
        <f>SUM(H5:H12)</f>
        <v/>
      </c>
      <c r="I13" s="18">
        <f>SUM(I5:I12)</f>
        <v/>
      </c>
      <c r="J13" s="18">
        <f>SUM(J5:J12)</f>
        <v/>
      </c>
      <c r="K13" s="18">
        <f>SUM(K5:K12)</f>
        <v/>
      </c>
      <c r="L13" s="18">
        <f>SUM(L5:L12)</f>
        <v/>
      </c>
      <c r="M13" s="18">
        <f>SUM(M5:M12)</f>
        <v/>
      </c>
      <c r="N13" s="18">
        <f>SUM(N5:N12)</f>
        <v/>
      </c>
    </row>
    <row r="14">
      <c r="A14" s="27" t="inlineStr">
        <is>
          <t>Mức đặt ra mỗi tháng (tab 4)</t>
        </is>
      </c>
      <c r="B14" s="14">
        <f>'4. Mục tiêu'!$B$21</f>
        <v/>
      </c>
      <c r="C14" s="14">
        <f>'4. Mục tiêu'!$B$21</f>
        <v/>
      </c>
      <c r="D14" s="14">
        <f>'4. Mục tiêu'!$B$21</f>
        <v/>
      </c>
      <c r="E14" s="14">
        <f>'4. Mục tiêu'!$B$21</f>
        <v/>
      </c>
      <c r="F14" s="14">
        <f>'4. Mục tiêu'!$B$21</f>
        <v/>
      </c>
      <c r="G14" s="14">
        <f>'4. Mục tiêu'!$B$21</f>
        <v/>
      </c>
      <c r="H14" s="14">
        <f>'4. Mục tiêu'!$B$21</f>
        <v/>
      </c>
      <c r="I14" s="14">
        <f>'4. Mục tiêu'!$B$21</f>
        <v/>
      </c>
      <c r="J14" s="14">
        <f>'4. Mục tiêu'!$B$21</f>
        <v/>
      </c>
      <c r="K14" s="14">
        <f>'4. Mục tiêu'!$B$21</f>
        <v/>
      </c>
      <c r="L14" s="14">
        <f>'4. Mục tiêu'!$B$21</f>
        <v/>
      </c>
      <c r="M14" s="14">
        <f>'4. Mục tiêu'!$B$21</f>
        <v/>
      </c>
      <c r="N14" s="14">
        <f>'4. Mục tiêu'!B20</f>
        <v/>
      </c>
    </row>
    <row r="15">
      <c r="A15" s="9" t="inlineStr">
        <is>
          <t>Còn dư (+) / vượt (−)</t>
        </is>
      </c>
      <c r="B15" s="16">
        <f>B14-B13</f>
        <v/>
      </c>
      <c r="C15" s="16">
        <f>C14-C13</f>
        <v/>
      </c>
      <c r="D15" s="16">
        <f>D14-D13</f>
        <v/>
      </c>
      <c r="E15" s="16">
        <f>E14-E13</f>
        <v/>
      </c>
      <c r="F15" s="16">
        <f>F14-F13</f>
        <v/>
      </c>
      <c r="G15" s="16">
        <f>G14-G13</f>
        <v/>
      </c>
      <c r="H15" s="16">
        <f>H14-H13</f>
        <v/>
      </c>
      <c r="I15" s="16">
        <f>I14-I13</f>
        <v/>
      </c>
      <c r="J15" s="16">
        <f>J14-J13</f>
        <v/>
      </c>
      <c r="K15" s="16">
        <f>K14-K13</f>
        <v/>
      </c>
      <c r="L15" s="16">
        <f>L14-L13</f>
        <v/>
      </c>
      <c r="M15" s="16">
        <f>M14-M13</f>
        <v/>
      </c>
      <c r="N15" s="16">
        <f>N14-N13</f>
        <v/>
      </c>
    </row>
    <row r="17">
      <c r="A17" s="2" t="inlineStr">
        <is>
          <t>Gia Anh Media · VietUp (vietup.com.au) — marketing cho tiệm Việt ở Úc. Số trong file là VÍ DỤ của 1 tiệm giả định: thay bằng số của tiệm anh chị.</t>
        </is>
      </c>
    </row>
  </sheetData>
  <conditionalFormatting sqref="B15:N15">
    <cfRule type="cellIs" priority="1" operator="lessThan" dxfId="0">
      <formula>0</formula>
    </cfRule>
  </conditionalFormatting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tabColor rgb="001F8B85"/>
    <outlinePr summaryBelow="1" summaryRight="1"/>
    <pageSetUpPr/>
  </sheetPr>
  <dimension ref="A1:G18"/>
  <sheetViews>
    <sheetView showGridLines="0" workbookViewId="0">
      <selection activeCell="A1" sqref="A1"/>
    </sheetView>
  </sheetViews>
  <sheetFormatPr baseColWidth="8" defaultRowHeight="15"/>
  <cols>
    <col width="8" customWidth="1" min="1" max="1"/>
    <col width="26" customWidth="1" min="2" max="2"/>
    <col width="28" customWidth="1" min="3" max="3"/>
    <col width="28" customWidth="1" min="4" max="4"/>
    <col width="28" customWidth="1" min="5" max="5"/>
    <col width="28" customWidth="1" min="6" max="6"/>
    <col width="12" customWidth="1" min="7" max="7"/>
  </cols>
  <sheetData>
    <row r="1">
      <c r="A1" s="8" t="inlineStr">
        <is>
          <t>7. LỊCH ĐĂNG BÀI 12 THÁNG</t>
        </is>
      </c>
    </row>
    <row r="2">
      <c r="A2" s="2" t="inlineStr">
        <is>
          <t>Mỗi tháng 1 chủ đề chính theo mùa + 4 tuần. Gợi ý nhịp: 3 bài + 1 video mỗi tuần.</t>
        </is>
      </c>
    </row>
    <row r="4" ht="30" customHeight="1">
      <c r="A4" s="12" t="inlineStr">
        <is>
          <t>Tháng</t>
        </is>
      </c>
      <c r="B4" s="12" t="inlineStr">
        <is>
          <t>Chủ đề chính</t>
        </is>
      </c>
      <c r="C4" s="12" t="inlineStr">
        <is>
          <t>Tuần 1</t>
        </is>
      </c>
      <c r="D4" s="12" t="inlineStr">
        <is>
          <t>Tuần 2</t>
        </is>
      </c>
      <c r="E4" s="12" t="inlineStr">
        <is>
          <t>Tuần 3</t>
        </is>
      </c>
      <c r="F4" s="12" t="inlineStr">
        <is>
          <t>Tuần 4</t>
        </is>
      </c>
      <c r="G4" s="12" t="inlineStr">
        <is>
          <t>Bài / tuần</t>
        </is>
      </c>
    </row>
    <row r="5">
      <c r="A5" s="9" t="inlineStr">
        <is>
          <t>T1</t>
        </is>
      </c>
      <c r="B5" s="9" t="inlineStr">
        <is>
          <t>Năm mới, đặt lịch Tết</t>
        </is>
      </c>
      <c r="C5" s="10" t="inlineStr">
        <is>
          <t>Giờ mở cửa lễ + chúc năm mới</t>
        </is>
      </c>
      <c r="D5" s="10" t="inlineStr">
        <is>
          <t>Mẫu móng / tóc đón Tết</t>
        </is>
      </c>
      <c r="E5" s="10" t="inlineStr">
        <is>
          <t>Bình chọn mẫu Tết</t>
        </is>
      </c>
      <c r="F5" s="10" t="inlineStr">
        <is>
          <t>Mở đặt lịch Tết</t>
        </is>
      </c>
      <c r="G5" s="19" t="n">
        <v>4</v>
      </c>
    </row>
    <row r="6">
      <c r="A6" s="9" t="inlineStr">
        <is>
          <t>T2</t>
        </is>
      </c>
      <c r="B6" s="9" t="inlineStr">
        <is>
          <t>Tết + Valentine</t>
        </is>
      </c>
      <c r="C6" s="10" t="inlineStr">
        <is>
          <t>Lịch làm Tết, lì xì khách</t>
        </is>
      </c>
      <c r="D6" s="10" t="inlineStr">
        <is>
          <t>Hậu trường ngày Tết</t>
        </is>
      </c>
      <c r="E6" s="10" t="inlineStr">
        <is>
          <t>Gói Valentine</t>
        </is>
      </c>
      <c r="F6" s="10" t="inlineStr">
        <is>
          <t>Cảm ơn khách tháng Tết</t>
        </is>
      </c>
      <c r="G6" s="19" t="n">
        <v>4</v>
      </c>
    </row>
    <row r="7">
      <c r="A7" s="9" t="inlineStr">
        <is>
          <t>T3</t>
        </is>
      </c>
      <c r="B7" s="9" t="inlineStr">
        <is>
          <t>Phụ nữ + Phục sinh</t>
        </is>
      </c>
      <c r="C7" s="10" t="inlineStr">
        <is>
          <t>Ưu đãi 8/3</t>
        </is>
      </c>
      <c r="D7" s="10" t="inlineStr">
        <is>
          <t>Giới thiệu thợ</t>
        </is>
      </c>
      <c r="E7" s="10" t="inlineStr">
        <is>
          <t>Mẹo giữ móng bền</t>
        </is>
      </c>
      <c r="F7" s="10" t="inlineStr">
        <is>
          <t>Giờ mở cửa Easter</t>
        </is>
      </c>
      <c r="G7" s="19" t="n">
        <v>4</v>
      </c>
    </row>
    <row r="8">
      <c r="A8" s="9" t="inlineStr">
        <is>
          <t>T4</t>
        </is>
      </c>
      <c r="B8" s="9" t="inlineStr">
        <is>
          <t>Khách quen</t>
        </is>
      </c>
      <c r="C8" s="10" t="inlineStr">
        <is>
          <t>Khách quen nói gì</t>
        </is>
      </c>
      <c r="D8" s="10" t="inlineStr">
        <is>
          <t>Trước / sau</t>
        </is>
      </c>
      <c r="E8" s="10" t="inlineStr">
        <is>
          <t>Hỏi đáp: giá, thời gian</t>
        </is>
      </c>
      <c r="F8" s="10" t="inlineStr">
        <is>
          <t>Nhắc đặt lịch tháng 5</t>
        </is>
      </c>
      <c r="G8" s="19" t="n">
        <v>4</v>
      </c>
    </row>
    <row r="9">
      <c r="A9" s="9" t="inlineStr">
        <is>
          <t>T5</t>
        </is>
      </c>
      <c r="B9" s="9" t="inlineStr">
        <is>
          <t>Mother's Day</t>
        </is>
      </c>
      <c r="C9" s="10" t="inlineStr">
        <is>
          <t>Mở bán thẻ quà cho mẹ</t>
        </is>
      </c>
      <c r="D9" s="10" t="inlineStr">
        <is>
          <t>Câu chuyện khách và mẹ</t>
        </is>
      </c>
      <c r="E9" s="10" t="inlineStr">
        <is>
          <t>Gói cho mẹ</t>
        </is>
      </c>
      <c r="F9" s="10" t="inlineStr">
        <is>
          <t>Nhắc mua thẻ quà lần cuối</t>
        </is>
      </c>
      <c r="G9" s="19" t="n">
        <v>4</v>
      </c>
    </row>
    <row r="10">
      <c r="A10" s="9" t="inlineStr">
        <is>
          <t>T6</t>
        </is>
      </c>
      <c r="B10" s="9" t="inlineStr">
        <is>
          <t>Cuối năm tài chính</t>
        </is>
      </c>
      <c r="C10" s="10" t="inlineStr">
        <is>
          <t>Ưu đãi trước 30/6</t>
        </is>
      </c>
      <c r="D10" s="10" t="inlineStr">
        <is>
          <t>Mùa đông: chăm da tay</t>
        </is>
      </c>
      <c r="E10" s="10" t="inlineStr">
        <is>
          <t>Bình chọn màu mùa đông</t>
        </is>
      </c>
      <c r="F10" s="10" t="inlineStr">
        <is>
          <t>Cảm ơn nửa năm</t>
        </is>
      </c>
      <c r="G10" s="19" t="n">
        <v>4</v>
      </c>
    </row>
    <row r="11">
      <c r="A11" s="9" t="inlineStr">
        <is>
          <t>T7</t>
        </is>
      </c>
      <c r="B11" s="9" t="inlineStr">
        <is>
          <t>Mùa đông, giữ khách</t>
        </is>
      </c>
      <c r="C11" s="10" t="inlineStr">
        <is>
          <t>Mẹo chăm sóc mùa lạnh</t>
        </is>
      </c>
      <c r="D11" s="10" t="inlineStr">
        <is>
          <t>Giới thiệu dịch vụ mới</t>
        </is>
      </c>
      <c r="E11" s="10" t="inlineStr">
        <is>
          <t>Hậu trường tiệm</t>
        </is>
      </c>
      <c r="F11" s="10" t="inlineStr">
        <is>
          <t>Khách quen nói gì</t>
        </is>
      </c>
      <c r="G11" s="19" t="n">
        <v>4</v>
      </c>
    </row>
    <row r="12">
      <c r="A12" s="9" t="inlineStr">
        <is>
          <t>T8</t>
        </is>
      </c>
      <c r="B12" s="9" t="inlineStr">
        <is>
          <t>Tuyển thợ, chuẩn bị mùa lễ</t>
        </is>
      </c>
      <c r="C12" s="10" t="inlineStr">
        <is>
          <t>Tin tuyển thợ</t>
        </is>
      </c>
      <c r="D12" s="10" t="inlineStr">
        <is>
          <t>Trước / sau</t>
        </is>
      </c>
      <c r="E12" s="10" t="inlineStr">
        <is>
          <t>Hỏi đáp</t>
        </is>
      </c>
      <c r="F12" s="10" t="inlineStr">
        <is>
          <t>Nhắc đặt lịch tháng 9</t>
        </is>
      </c>
      <c r="G12" s="19" t="n">
        <v>4</v>
      </c>
    </row>
    <row r="13">
      <c r="A13" s="9" t="inlineStr">
        <is>
          <t>T9</t>
        </is>
      </c>
      <c r="B13" s="9" t="inlineStr">
        <is>
          <t>Father's Day + Trung thu</t>
        </is>
      </c>
      <c r="C13" s="10" t="inlineStr">
        <is>
          <t>Gói cho bố</t>
        </is>
      </c>
      <c r="D13" s="10" t="inlineStr">
        <is>
          <t>Trung thu cho khách Việt</t>
        </is>
      </c>
      <c r="E13" s="10" t="inlineStr">
        <is>
          <t>Mẫu mùa xuân</t>
        </is>
      </c>
      <c r="F13" s="10" t="inlineStr">
        <is>
          <t>Bình chọn mẫu</t>
        </is>
      </c>
      <c r="G13" s="19" t="n">
        <v>4</v>
      </c>
    </row>
    <row r="14">
      <c r="A14" s="9" t="inlineStr">
        <is>
          <t>T10</t>
        </is>
      </c>
      <c r="B14" s="9" t="inlineStr">
        <is>
          <t>Mùa xuân, 20/10</t>
        </is>
      </c>
      <c r="C14" s="10" t="inlineStr">
        <is>
          <t>Màu mùa xuân</t>
        </is>
      </c>
      <c r="D14" s="10" t="inlineStr">
        <is>
          <t>Ưu đãi 20/10</t>
        </is>
      </c>
      <c r="E14" s="10" t="inlineStr">
        <is>
          <t>Mẫu Halloween</t>
        </is>
      </c>
      <c r="F14" s="10" t="inlineStr">
        <is>
          <t>Hậu trường</t>
        </is>
      </c>
      <c r="G14" s="19" t="n">
        <v>4</v>
      </c>
    </row>
    <row r="15">
      <c r="A15" s="9" t="inlineStr">
        <is>
          <t>T11</t>
        </is>
      </c>
      <c r="B15" s="9" t="inlineStr">
        <is>
          <t>Black Friday + chuẩn bị Christmas</t>
        </is>
      </c>
      <c r="C15" s="10" t="inlineStr">
        <is>
          <t>Mở bán thẻ quà Christmas</t>
        </is>
      </c>
      <c r="D15" s="10" t="inlineStr">
        <is>
          <t>Black Friday</t>
        </is>
      </c>
      <c r="E15" s="10" t="inlineStr">
        <is>
          <t>Đặt lịch lễ sớm</t>
        </is>
      </c>
      <c r="F15" s="10" t="inlineStr">
        <is>
          <t>Lịch nghỉ lễ</t>
        </is>
      </c>
      <c r="G15" s="19" t="n">
        <v>4</v>
      </c>
    </row>
    <row r="16">
      <c r="A16" s="9" t="inlineStr">
        <is>
          <t>T12</t>
        </is>
      </c>
      <c r="B16" s="9" t="inlineStr">
        <is>
          <t>Christmas</t>
        </is>
      </c>
      <c r="C16" s="10" t="inlineStr">
        <is>
          <t>Thẻ quà (nhắc cuối)</t>
        </is>
      </c>
      <c r="D16" s="10" t="inlineStr">
        <is>
          <t>Mẫu Giáng sinh</t>
        </is>
      </c>
      <c r="E16" s="10" t="inlineStr">
        <is>
          <t>Giờ mở cửa lễ</t>
        </is>
      </c>
      <c r="F16" s="10" t="inlineStr">
        <is>
          <t>Cảm ơn khách cả năm</t>
        </is>
      </c>
      <c r="G16" s="19" t="n">
        <v>4</v>
      </c>
    </row>
    <row r="18">
      <c r="A18" s="2" t="inlineStr">
        <is>
          <t>Gia Anh Media · VietUp (vietup.com.au) — marketing cho tiệm Việt ở Úc. Số trong file là VÍ DỤ của 1 tiệm giả định: thay bằng số của tiệm anh chị.</t>
        </is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tabColor rgb="001F8B85"/>
    <outlinePr summaryBelow="1" summaryRight="1"/>
    <pageSetUpPr/>
  </sheetPr>
  <dimension ref="A1:F35"/>
  <sheetViews>
    <sheetView showGridLines="0" workbookViewId="0">
      <selection activeCell="A1" sqref="A1"/>
    </sheetView>
  </sheetViews>
  <sheetFormatPr baseColWidth="8" defaultRowHeight="15"/>
  <cols>
    <col width="8" customWidth="1" min="1" max="1"/>
    <col width="44" customWidth="1" min="2" max="2"/>
    <col width="16" customWidth="1" min="3" max="3"/>
    <col width="13" customWidth="1" min="4" max="4"/>
    <col width="12" customWidth="1" min="5" max="5"/>
    <col width="16" customWidth="1" min="6" max="6"/>
  </cols>
  <sheetData>
    <row r="1">
      <c r="A1" s="8" t="inlineStr">
        <is>
          <t>8. VIỆC CẦN LÀM THEO QUÝ</t>
        </is>
      </c>
    </row>
    <row r="2">
      <c r="A2" s="2" t="inlineStr">
        <is>
          <t>Mỗi dòng 1 việc. Cột Trạng thái chọn từ danh sách.</t>
        </is>
      </c>
    </row>
    <row r="4" ht="30" customHeight="1">
      <c r="A4" s="12" t="inlineStr">
        <is>
          <t>Quý</t>
        </is>
      </c>
      <c r="B4" s="12" t="inlineStr">
        <is>
          <t>Việc</t>
        </is>
      </c>
      <c r="C4" s="12" t="inlineStr">
        <is>
          <t>Ai làm</t>
        </is>
      </c>
      <c r="D4" s="12" t="inlineStr">
        <is>
          <t>Hạn</t>
        </is>
      </c>
      <c r="E4" s="12" t="inlineStr">
        <is>
          <t>Tiền (AUD)</t>
        </is>
      </c>
      <c r="F4" s="12" t="inlineStr">
        <is>
          <t>Trạng thái</t>
        </is>
      </c>
    </row>
    <row r="5">
      <c r="A5" s="10" t="inlineStr">
        <is>
          <t>Q1</t>
        </is>
      </c>
      <c r="B5" s="10" t="inlineStr">
        <is>
          <t>Sửa đủ thông tin Google Maps, thêm 20 ảnh mới</t>
        </is>
      </c>
      <c r="C5" s="10" t="inlineStr">
        <is>
          <t>Chủ tiệm</t>
        </is>
      </c>
      <c r="D5" s="28" t="n">
        <v>46418</v>
      </c>
      <c r="E5" s="17" t="n">
        <v>0</v>
      </c>
      <c r="F5" s="10" t="inlineStr">
        <is>
          <t>Chưa làm</t>
        </is>
      </c>
    </row>
    <row r="6">
      <c r="A6" s="10" t="inlineStr">
        <is>
          <t>Q1</t>
        </is>
      </c>
      <c r="B6" s="10" t="inlineStr">
        <is>
          <t>In thẻ xin đánh giá Google (mã QR) đặt ở quầy</t>
        </is>
      </c>
      <c r="C6" s="10" t="inlineStr">
        <is>
          <t>Chủ tiệm</t>
        </is>
      </c>
      <c r="D6" s="28" t="n">
        <v>46433</v>
      </c>
      <c r="E6" s="17" t="n">
        <v>50</v>
      </c>
      <c r="F6" s="10" t="inlineStr">
        <is>
          <t>Chưa làm</t>
        </is>
      </c>
    </row>
    <row r="7">
      <c r="A7" s="10" t="inlineStr">
        <is>
          <t>Q2</t>
        </is>
      </c>
      <c r="B7" s="10" t="inlineStr">
        <is>
          <t>Quay chụp bộ ảnh / video mới cho tiệm</t>
        </is>
      </c>
      <c r="C7" s="10" t="inlineStr">
        <is>
          <t>Thuê ngoài</t>
        </is>
      </c>
      <c r="D7" s="28" t="n">
        <v>46507</v>
      </c>
      <c r="E7" s="17" t="n">
        <v>400</v>
      </c>
      <c r="F7" s="10" t="inlineStr">
        <is>
          <t>Chưa làm</t>
        </is>
      </c>
    </row>
    <row r="8">
      <c r="A8" s="10" t="inlineStr">
        <is>
          <t>Q2</t>
        </is>
      </c>
      <c r="B8" s="10" t="inlineStr">
        <is>
          <t>Mở bán thẻ quà Mother's Day</t>
        </is>
      </c>
      <c r="C8" s="10" t="inlineStr">
        <is>
          <t>Chủ tiệm</t>
        </is>
      </c>
      <c r="D8" s="28" t="n">
        <v>46497</v>
      </c>
      <c r="E8" s="17" t="n">
        <v>100</v>
      </c>
      <c r="F8" s="10" t="inlineStr">
        <is>
          <t>Chưa làm</t>
        </is>
      </c>
    </row>
    <row r="9">
      <c r="A9" s="10" t="inlineStr">
        <is>
          <t>Q3</t>
        </is>
      </c>
      <c r="B9" s="10" t="inlineStr">
        <is>
          <t>Đăng tin tuyển thợ trước mùa lễ</t>
        </is>
      </c>
      <c r="C9" s="10" t="inlineStr">
        <is>
          <t>Chủ tiệm</t>
        </is>
      </c>
      <c r="D9" s="28" t="n">
        <v>46614</v>
      </c>
      <c r="E9" s="17" t="n">
        <v>100</v>
      </c>
      <c r="F9" s="10" t="inlineStr">
        <is>
          <t>Chưa làm</t>
        </is>
      </c>
    </row>
    <row r="10">
      <c r="A10" s="10" t="inlineStr">
        <is>
          <t>Q4</t>
        </is>
      </c>
      <c r="B10" s="10" t="inlineStr">
        <is>
          <t>Chạy quảng cáo thẻ quà Christmas</t>
        </is>
      </c>
      <c r="C10" s="10" t="inlineStr">
        <is>
          <t>Thuê ngoài</t>
        </is>
      </c>
      <c r="D10" s="28" t="n">
        <v>46701</v>
      </c>
      <c r="E10" s="17" t="n">
        <v>600</v>
      </c>
      <c r="F10" s="10" t="inlineStr">
        <is>
          <t>Chưa làm</t>
        </is>
      </c>
    </row>
    <row r="11">
      <c r="A11" s="10" t="n"/>
      <c r="B11" s="10" t="n"/>
      <c r="C11" s="10" t="n"/>
      <c r="D11" s="28" t="n"/>
      <c r="E11" s="17" t="n"/>
      <c r="F11" s="10" t="n"/>
    </row>
    <row r="12">
      <c r="A12" s="10" t="n"/>
      <c r="B12" s="10" t="n"/>
      <c r="C12" s="10" t="n"/>
      <c r="D12" s="28" t="n"/>
      <c r="E12" s="17" t="n"/>
      <c r="F12" s="10" t="n"/>
    </row>
    <row r="13">
      <c r="A13" s="10" t="n"/>
      <c r="B13" s="10" t="n"/>
      <c r="C13" s="10" t="n"/>
      <c r="D13" s="28" t="n"/>
      <c r="E13" s="17" t="n"/>
      <c r="F13" s="10" t="n"/>
    </row>
    <row r="14">
      <c r="A14" s="10" t="n"/>
      <c r="B14" s="10" t="n"/>
      <c r="C14" s="10" t="n"/>
      <c r="D14" s="28" t="n"/>
      <c r="E14" s="17" t="n"/>
      <c r="F14" s="10" t="n"/>
    </row>
    <row r="15">
      <c r="A15" s="10" t="n"/>
      <c r="B15" s="10" t="n"/>
      <c r="C15" s="10" t="n"/>
      <c r="D15" s="28" t="n"/>
      <c r="E15" s="17" t="n"/>
      <c r="F15" s="10" t="n"/>
    </row>
    <row r="16">
      <c r="A16" s="10" t="n"/>
      <c r="B16" s="10" t="n"/>
      <c r="C16" s="10" t="n"/>
      <c r="D16" s="28" t="n"/>
      <c r="E16" s="17" t="n"/>
      <c r="F16" s="10" t="n"/>
    </row>
    <row r="17">
      <c r="A17" s="10" t="n"/>
      <c r="B17" s="10" t="n"/>
      <c r="C17" s="10" t="n"/>
      <c r="D17" s="28" t="n"/>
      <c r="E17" s="17" t="n"/>
      <c r="F17" s="10" t="n"/>
    </row>
    <row r="18">
      <c r="A18" s="10" t="n"/>
      <c r="B18" s="10" t="n"/>
      <c r="C18" s="10" t="n"/>
      <c r="D18" s="28" t="n"/>
      <c r="E18" s="17" t="n"/>
      <c r="F18" s="10" t="n"/>
    </row>
    <row r="19">
      <c r="A19" s="10" t="n"/>
      <c r="B19" s="10" t="n"/>
      <c r="C19" s="10" t="n"/>
      <c r="D19" s="28" t="n"/>
      <c r="E19" s="17" t="n"/>
      <c r="F19" s="10" t="n"/>
    </row>
    <row r="20">
      <c r="A20" s="10" t="n"/>
      <c r="B20" s="10" t="n"/>
      <c r="C20" s="10" t="n"/>
      <c r="D20" s="28" t="n"/>
      <c r="E20" s="17" t="n"/>
      <c r="F20" s="10" t="n"/>
    </row>
    <row r="21">
      <c r="A21" s="10" t="n"/>
      <c r="B21" s="10" t="n"/>
      <c r="C21" s="10" t="n"/>
      <c r="D21" s="28" t="n"/>
      <c r="E21" s="17" t="n"/>
      <c r="F21" s="10" t="n"/>
    </row>
    <row r="22">
      <c r="A22" s="10" t="n"/>
      <c r="B22" s="10" t="n"/>
      <c r="C22" s="10" t="n"/>
      <c r="D22" s="28" t="n"/>
      <c r="E22" s="17" t="n"/>
      <c r="F22" s="10" t="n"/>
    </row>
    <row r="23">
      <c r="A23" s="10" t="n"/>
      <c r="B23" s="10" t="n"/>
      <c r="C23" s="10" t="n"/>
      <c r="D23" s="28" t="n"/>
      <c r="E23" s="17" t="n"/>
      <c r="F23" s="10" t="n"/>
    </row>
    <row r="24">
      <c r="A24" s="10" t="n"/>
      <c r="B24" s="10" t="n"/>
      <c r="C24" s="10" t="n"/>
      <c r="D24" s="28" t="n"/>
      <c r="E24" s="17" t="n"/>
      <c r="F24" s="10" t="n"/>
    </row>
    <row r="25">
      <c r="A25" s="10" t="n"/>
      <c r="B25" s="10" t="n"/>
      <c r="C25" s="10" t="n"/>
      <c r="D25" s="28" t="n"/>
      <c r="E25" s="17" t="n"/>
      <c r="F25" s="10" t="n"/>
    </row>
    <row r="26">
      <c r="A26" s="10" t="n"/>
      <c r="B26" s="10" t="n"/>
      <c r="C26" s="10" t="n"/>
      <c r="D26" s="28" t="n"/>
      <c r="E26" s="17" t="n"/>
      <c r="F26" s="10" t="n"/>
    </row>
    <row r="27">
      <c r="A27" s="10" t="n"/>
      <c r="B27" s="10" t="n"/>
      <c r="C27" s="10" t="n"/>
      <c r="D27" s="28" t="n"/>
      <c r="E27" s="17" t="n"/>
      <c r="F27" s="10" t="n"/>
    </row>
    <row r="28">
      <c r="A28" s="10" t="n"/>
      <c r="B28" s="10" t="n"/>
      <c r="C28" s="10" t="n"/>
      <c r="D28" s="28" t="n"/>
      <c r="E28" s="17" t="n"/>
      <c r="F28" s="10" t="n"/>
    </row>
    <row r="29">
      <c r="A29" s="10" t="n"/>
      <c r="B29" s="10" t="n"/>
      <c r="C29" s="10" t="n"/>
      <c r="D29" s="28" t="n"/>
      <c r="E29" s="17" t="n"/>
      <c r="F29" s="10" t="n"/>
    </row>
    <row r="30">
      <c r="A30" s="10" t="n"/>
      <c r="B30" s="10" t="n"/>
      <c r="C30" s="10" t="n"/>
      <c r="D30" s="28" t="n"/>
      <c r="E30" s="17" t="n"/>
      <c r="F30" s="10" t="n"/>
    </row>
    <row r="32">
      <c r="A32" s="9" t="inlineStr">
        <is>
          <t>Tổng tiền</t>
        </is>
      </c>
      <c r="B32" s="21" t="n"/>
      <c r="C32" s="21" t="n"/>
      <c r="D32" s="11" t="n"/>
      <c r="E32" s="18">
        <f>SUM(E5:E30)</f>
        <v/>
      </c>
    </row>
    <row r="33">
      <c r="A33" s="9" t="inlineStr">
        <is>
          <t>Số việc xong</t>
        </is>
      </c>
      <c r="B33" s="21" t="n"/>
      <c r="C33" s="21" t="n"/>
      <c r="D33" s="11" t="n"/>
      <c r="E33" s="9">
        <f>COUNTIF(F5:F30,"Xong")&amp;"/"&amp;COUNTA(B5:B30)</f>
        <v/>
      </c>
    </row>
    <row r="35">
      <c r="A35" s="2" t="inlineStr">
        <is>
          <t>Gia Anh Media · VietUp (vietup.com.au) — marketing cho tiệm Việt ở Úc. Số trong file là VÍ DỤ của 1 tiệm giả định: thay bằng số của tiệm anh chị.</t>
        </is>
      </c>
    </row>
  </sheetData>
  <mergeCells count="2">
    <mergeCell ref="A32:D32"/>
    <mergeCell ref="A33:D33"/>
  </mergeCells>
  <dataValidations count="2">
    <dataValidation sqref="F5:F30" showDropDown="0" showInputMessage="0" showErrorMessage="0" allowBlank="1" type="list">
      <formula1>"Chưa làm,Đang làm,Xong,Bỏ"</formula1>
    </dataValidation>
    <dataValidation sqref="A5:A30" showDropDown="0" showInputMessage="0" showErrorMessage="0" allowBlank="1" type="list">
      <formula1>"Q1,Q2,Q3,Q4"</formula1>
    </dataValidation>
  </dataValidations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tabColor rgb="001F8B85"/>
    <outlinePr summaryBelow="1" summaryRight="1"/>
    <pageSetUpPr/>
  </sheetPr>
  <dimension ref="A1:N16"/>
  <sheetViews>
    <sheetView showGridLines="0"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4" customWidth="1" min="1" max="1"/>
    <col width="9" customWidth="1" min="2" max="2"/>
    <col width="9" customWidth="1" min="3" max="3"/>
    <col width="9" customWidth="1" min="4" max="4"/>
    <col width="9" customWidth="1" min="5" max="5"/>
    <col width="9" customWidth="1" min="6" max="6"/>
    <col width="9" customWidth="1" min="7" max="7"/>
    <col width="9" customWidth="1" min="8" max="8"/>
    <col width="9" customWidth="1" min="9" max="9"/>
    <col width="9" customWidth="1" min="10" max="10"/>
    <col width="9" customWidth="1" min="11" max="11"/>
    <col width="9" customWidth="1" min="12" max="12"/>
    <col width="9" customWidth="1" min="13" max="13"/>
    <col width="12" customWidth="1" min="14" max="14"/>
  </cols>
  <sheetData>
    <row r="1">
      <c r="A1" s="8" t="inlineStr">
        <is>
          <t>9. ĐO HẰNG THÁNG</t>
        </is>
      </c>
    </row>
    <row r="2">
      <c r="A2" s="2" t="inlineStr">
        <is>
          <t>Cuối mỗi tháng điền 5 con số. Máy tính chi phí cho 1 khách mới và so với mục tiêu.</t>
        </is>
      </c>
    </row>
    <row r="4" ht="30" customHeight="1">
      <c r="A4" s="12" t="inlineStr">
        <is>
          <t>Con số</t>
        </is>
      </c>
      <c r="B4" s="12" t="inlineStr">
        <is>
          <t>T1</t>
        </is>
      </c>
      <c r="C4" s="12" t="inlineStr">
        <is>
          <t>T2</t>
        </is>
      </c>
      <c r="D4" s="12" t="inlineStr">
        <is>
          <t>T3</t>
        </is>
      </c>
      <c r="E4" s="12" t="inlineStr">
        <is>
          <t>T4</t>
        </is>
      </c>
      <c r="F4" s="12" t="inlineStr">
        <is>
          <t>T5</t>
        </is>
      </c>
      <c r="G4" s="12" t="inlineStr">
        <is>
          <t>T6</t>
        </is>
      </c>
      <c r="H4" s="12" t="inlineStr">
        <is>
          <t>T7</t>
        </is>
      </c>
      <c r="I4" s="12" t="inlineStr">
        <is>
          <t>T8</t>
        </is>
      </c>
      <c r="J4" s="12" t="inlineStr">
        <is>
          <t>T9</t>
        </is>
      </c>
      <c r="K4" s="12" t="inlineStr">
        <is>
          <t>T10</t>
        </is>
      </c>
      <c r="L4" s="12" t="inlineStr">
        <is>
          <t>T11</t>
        </is>
      </c>
      <c r="M4" s="12" t="inlineStr">
        <is>
          <t>T12</t>
        </is>
      </c>
      <c r="N4" s="12" t="inlineStr">
        <is>
          <t>Cả năm</t>
        </is>
      </c>
    </row>
    <row r="5">
      <c r="A5" s="9" t="inlineStr">
        <is>
          <t>Doanh thu (AUD)</t>
        </is>
      </c>
      <c r="B5" s="17" t="n">
        <v>27500</v>
      </c>
      <c r="C5" s="17" t="n"/>
      <c r="D5" s="17" t="n"/>
      <c r="E5" s="17" t="n"/>
      <c r="F5" s="17" t="n"/>
      <c r="G5" s="17" t="n"/>
      <c r="H5" s="17" t="n"/>
      <c r="I5" s="17" t="n"/>
      <c r="J5" s="17" t="n"/>
      <c r="K5" s="17" t="n"/>
      <c r="L5" s="17" t="n"/>
      <c r="M5" s="17" t="n"/>
      <c r="N5" s="18">
        <f>SUM(B5:M5)</f>
        <v/>
      </c>
    </row>
    <row r="6">
      <c r="A6" s="9" t="inlineStr">
        <is>
          <t>Lượt hỏi (nhắn tin + gọi)</t>
        </is>
      </c>
      <c r="B6" s="19" t="n">
        <v>95</v>
      </c>
      <c r="C6" s="19" t="n"/>
      <c r="D6" s="19" t="n"/>
      <c r="E6" s="19" t="n"/>
      <c r="F6" s="19" t="n"/>
      <c r="G6" s="19" t="n"/>
      <c r="H6" s="19" t="n"/>
      <c r="I6" s="19" t="n"/>
      <c r="J6" s="19" t="n"/>
      <c r="K6" s="19" t="n"/>
      <c r="L6" s="19" t="n"/>
      <c r="M6" s="19" t="n"/>
      <c r="N6" s="20">
        <f>SUM(B6:M6)</f>
        <v/>
      </c>
    </row>
    <row r="7">
      <c r="A7" s="9" t="inlineStr">
        <is>
          <t>Khách mới (người)</t>
        </is>
      </c>
      <c r="B7" s="19" t="n">
        <v>33</v>
      </c>
      <c r="C7" s="19" t="n"/>
      <c r="D7" s="19" t="n"/>
      <c r="E7" s="19" t="n"/>
      <c r="F7" s="19" t="n"/>
      <c r="G7" s="19" t="n"/>
      <c r="H7" s="19" t="n"/>
      <c r="I7" s="19" t="n"/>
      <c r="J7" s="19" t="n"/>
      <c r="K7" s="19" t="n"/>
      <c r="L7" s="19" t="n"/>
      <c r="M7" s="19" t="n"/>
      <c r="N7" s="20">
        <f>SUM(B7:M7)</f>
        <v/>
      </c>
    </row>
    <row r="8">
      <c r="A8" s="9" t="inlineStr">
        <is>
          <t>Đánh giá Google mới</t>
        </is>
      </c>
      <c r="B8" s="19" t="n">
        <v>6</v>
      </c>
      <c r="C8" s="19" t="n"/>
      <c r="D8" s="19" t="n"/>
      <c r="E8" s="19" t="n"/>
      <c r="F8" s="19" t="n"/>
      <c r="G8" s="19" t="n"/>
      <c r="H8" s="19" t="n"/>
      <c r="I8" s="19" t="n"/>
      <c r="J8" s="19" t="n"/>
      <c r="K8" s="19" t="n"/>
      <c r="L8" s="19" t="n"/>
      <c r="M8" s="19" t="n"/>
      <c r="N8" s="20">
        <f>SUM(B8:M8)</f>
        <v/>
      </c>
    </row>
    <row r="9">
      <c r="A9" s="9" t="inlineStr">
        <is>
          <t>Chi marketing (AUD)</t>
        </is>
      </c>
      <c r="B9" s="17" t="n">
        <v>760</v>
      </c>
      <c r="C9" s="17" t="n"/>
      <c r="D9" s="17" t="n"/>
      <c r="E9" s="17" t="n"/>
      <c r="F9" s="17" t="n"/>
      <c r="G9" s="17" t="n"/>
      <c r="H9" s="17" t="n"/>
      <c r="I9" s="17" t="n"/>
      <c r="J9" s="17" t="n"/>
      <c r="K9" s="17" t="n"/>
      <c r="L9" s="17" t="n"/>
      <c r="M9" s="17" t="n"/>
      <c r="N9" s="18">
        <f>SUM(B9:M9)</f>
        <v/>
      </c>
    </row>
    <row r="10">
      <c r="A10" s="9" t="inlineStr">
        <is>
          <t>Chi phí cho 1 khách mới</t>
        </is>
      </c>
      <c r="B10" s="16">
        <f>IFERROR(B9/B7,0)</f>
        <v/>
      </c>
      <c r="C10" s="16">
        <f>IFERROR(C9/C7,0)</f>
        <v/>
      </c>
      <c r="D10" s="16">
        <f>IFERROR(D9/D7,0)</f>
        <v/>
      </c>
      <c r="E10" s="16">
        <f>IFERROR(E9/E7,0)</f>
        <v/>
      </c>
      <c r="F10" s="16">
        <f>IFERROR(F9/F7,0)</f>
        <v/>
      </c>
      <c r="G10" s="16">
        <f>IFERROR(G9/G7,0)</f>
        <v/>
      </c>
      <c r="H10" s="16">
        <f>IFERROR(H9/H7,0)</f>
        <v/>
      </c>
      <c r="I10" s="16">
        <f>IFERROR(I9/I7,0)</f>
        <v/>
      </c>
      <c r="J10" s="16">
        <f>IFERROR(J9/J7,0)</f>
        <v/>
      </c>
      <c r="K10" s="16">
        <f>IFERROR(K9/K7,0)</f>
        <v/>
      </c>
      <c r="L10" s="16">
        <f>IFERROR(L9/L7,0)</f>
        <v/>
      </c>
      <c r="M10" s="16">
        <f>IFERROR(M9/M7,0)</f>
        <v/>
      </c>
      <c r="N10" s="16">
        <f>IFERROR(N9/N7,0)</f>
        <v/>
      </c>
    </row>
    <row r="11">
      <c r="A11" s="27" t="inlineStr">
        <is>
          <t>Lượt hỏi cần mỗi tháng (tab 4)</t>
        </is>
      </c>
      <c r="B11" s="15">
        <f>'4. Mục tiêu'!$B$19</f>
        <v/>
      </c>
      <c r="C11" s="15">
        <f>'4. Mục tiêu'!$B$19</f>
        <v/>
      </c>
      <c r="D11" s="15">
        <f>'4. Mục tiêu'!$B$19</f>
        <v/>
      </c>
      <c r="E11" s="15">
        <f>'4. Mục tiêu'!$B$19</f>
        <v/>
      </c>
      <c r="F11" s="15">
        <f>'4. Mục tiêu'!$B$19</f>
        <v/>
      </c>
      <c r="G11" s="15">
        <f>'4. Mục tiêu'!$B$19</f>
        <v/>
      </c>
      <c r="H11" s="15">
        <f>'4. Mục tiêu'!$B$19</f>
        <v/>
      </c>
      <c r="I11" s="15">
        <f>'4. Mục tiêu'!$B$19</f>
        <v/>
      </c>
      <c r="J11" s="15">
        <f>'4. Mục tiêu'!$B$19</f>
        <v/>
      </c>
      <c r="K11" s="15">
        <f>'4. Mục tiêu'!$B$19</f>
        <v/>
      </c>
      <c r="L11" s="15">
        <f>'4. Mục tiêu'!$B$19</f>
        <v/>
      </c>
      <c r="M11" s="15">
        <f>'4. Mục tiêu'!$B$19</f>
        <v/>
      </c>
    </row>
    <row r="12">
      <c r="A12" s="9" t="inlineStr">
        <is>
          <t>Đạt mục tiêu lượt hỏi?</t>
        </is>
      </c>
      <c r="B12" s="13">
        <f>IF(B6="","",IF(B6&gt;=B11,"Đạt","Thiếu"))</f>
        <v/>
      </c>
      <c r="C12" s="13">
        <f>IF(C6="","",IF(C6&gt;=C11,"Đạt","Thiếu"))</f>
        <v/>
      </c>
      <c r="D12" s="13">
        <f>IF(D6="","",IF(D6&gt;=D11,"Đạt","Thiếu"))</f>
        <v/>
      </c>
      <c r="E12" s="13">
        <f>IF(E6="","",IF(E6&gt;=E11,"Đạt","Thiếu"))</f>
        <v/>
      </c>
      <c r="F12" s="13">
        <f>IF(F6="","",IF(F6&gt;=F11,"Đạt","Thiếu"))</f>
        <v/>
      </c>
      <c r="G12" s="13">
        <f>IF(G6="","",IF(G6&gt;=G11,"Đạt","Thiếu"))</f>
        <v/>
      </c>
      <c r="H12" s="13">
        <f>IF(H6="","",IF(H6&gt;=H11,"Đạt","Thiếu"))</f>
        <v/>
      </c>
      <c r="I12" s="13">
        <f>IF(I6="","",IF(I6&gt;=I11,"Đạt","Thiếu"))</f>
        <v/>
      </c>
      <c r="J12" s="13">
        <f>IF(J6="","",IF(J6&gt;=J11,"Đạt","Thiếu"))</f>
        <v/>
      </c>
      <c r="K12" s="13">
        <f>IF(K6="","",IF(K6&gt;=K11,"Đạt","Thiếu"))</f>
        <v/>
      </c>
      <c r="L12" s="13">
        <f>IF(L6="","",IF(L6&gt;=L11,"Đạt","Thiếu"))</f>
        <v/>
      </c>
      <c r="M12" s="13">
        <f>IF(M6="","",IF(M6&gt;=M11,"Đạt","Thiếu"))</f>
        <v/>
      </c>
    </row>
    <row r="14">
      <c r="A14" s="13" t="inlineStr">
        <is>
          <t>Cột T1 đang có số ví dụ — xoá đi rồi điền số thật của tiệm.</t>
        </is>
      </c>
    </row>
    <row r="16">
      <c r="A16" s="2" t="inlineStr">
        <is>
          <t>Gia Anh Media · VietUp (vietup.com.au) — marketing cho tiệm Việt ở Úc. Số trong file là VÍ DỤ của 1 tiệm giả định: thay bằng số của tiệm anh chị.</t>
        </is>
      </c>
    </row>
  </sheetData>
  <conditionalFormatting sqref="B12:M12">
    <cfRule type="cellIs" priority="1" operator="equal" dxfId="0">
      <formula>"Thiếu"</formula>
    </cfRule>
    <cfRule type="cellIs" priority="2" operator="equal" dxfId="1">
      <formula>"Đạt"</formula>
    </cfRule>
  </conditionalFormatting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tabColor rgb="001F8B85"/>
    <outlinePr summaryBelow="1" summaryRight="1"/>
    <pageSetUpPr/>
  </sheetPr>
  <dimension ref="A1:C35"/>
  <sheetViews>
    <sheetView showGridLines="0" workbookViewId="0">
      <selection activeCell="A1" sqref="A1"/>
    </sheetView>
  </sheetViews>
  <sheetFormatPr baseColWidth="8" defaultRowHeight="15"/>
  <cols>
    <col width="6" customWidth="1" min="1" max="1"/>
    <col width="8" customWidth="1" min="2" max="2"/>
    <col width="74" customWidth="1" min="3" max="3"/>
  </cols>
  <sheetData>
    <row r="1">
      <c r="A1" s="8" t="inlineStr">
        <is>
          <t>10. CHECKLIST</t>
        </is>
      </c>
    </row>
    <row r="2">
      <c r="A2" s="2" t="inlineStr">
        <is>
          <t>Chọn ✓ ở cột B khi làm xong. Dòng cuối tự đếm.</t>
        </is>
      </c>
    </row>
    <row r="4" ht="30" customHeight="1">
      <c r="A4" s="12" t="inlineStr">
        <is>
          <t>#</t>
        </is>
      </c>
      <c r="B4" s="12" t="inlineStr">
        <is>
          <t>Xong</t>
        </is>
      </c>
      <c r="C4" s="12" t="inlineStr">
        <is>
          <t>Google Maps (Google Business Profile) — kiểm 1 lần / tháng</t>
        </is>
      </c>
    </row>
    <row r="5">
      <c r="A5" s="13" t="n">
        <v>1</v>
      </c>
      <c r="B5" s="10" t="n"/>
      <c r="C5" s="13" t="inlineStr">
        <is>
          <t>Tên tiệm đúng như biển hiệu</t>
        </is>
      </c>
    </row>
    <row r="6">
      <c r="A6" s="13" t="n">
        <v>2</v>
      </c>
      <c r="B6" s="10" t="n"/>
      <c r="C6" s="13" t="inlineStr">
        <is>
          <t>Giờ mở cửa đúng, có giờ ngày lễ</t>
        </is>
      </c>
    </row>
    <row r="7">
      <c r="A7" s="13" t="n">
        <v>3</v>
      </c>
      <c r="B7" s="10" t="n"/>
      <c r="C7" s="13" t="inlineStr">
        <is>
          <t>Số điện thoại gọi được</t>
        </is>
      </c>
    </row>
    <row r="8">
      <c r="A8" s="13" t="n">
        <v>4</v>
      </c>
      <c r="B8" s="10" t="n"/>
      <c r="C8" s="13" t="inlineStr">
        <is>
          <t>Có link web / đặt lịch</t>
        </is>
      </c>
    </row>
    <row r="9">
      <c r="A9" s="13" t="n">
        <v>5</v>
      </c>
      <c r="B9" s="10" t="n"/>
      <c r="C9" s="13" t="inlineStr">
        <is>
          <t>Danh mục chính đúng (vd Nail salon)</t>
        </is>
      </c>
    </row>
    <row r="10">
      <c r="A10" s="13" t="n">
        <v>6</v>
      </c>
      <c r="B10" s="10" t="n"/>
      <c r="C10" s="13" t="inlineStr">
        <is>
          <t>Có danh sách dịch vụ + giá</t>
        </is>
      </c>
    </row>
    <row r="11">
      <c r="A11" s="13" t="n">
        <v>7</v>
      </c>
      <c r="B11" s="10" t="n"/>
      <c r="C11" s="13" t="inlineStr">
        <is>
          <t>Có ít nhất 20 ảnh mới (tiệm, thợ, sản phẩm)</t>
        </is>
      </c>
    </row>
    <row r="12">
      <c r="A12" s="13" t="n">
        <v>8</v>
      </c>
      <c r="B12" s="10" t="n"/>
      <c r="C12" s="13" t="inlineStr">
        <is>
          <t>Trả lời hết đánh giá, cả đánh giá xấu</t>
        </is>
      </c>
    </row>
    <row r="13">
      <c r="A13" s="13" t="n">
        <v>9</v>
      </c>
      <c r="B13" s="10" t="n"/>
      <c r="C13" s="13" t="inlineStr">
        <is>
          <t>Có bài đăng trong 30 ngày gần nhất</t>
        </is>
      </c>
    </row>
    <row r="14">
      <c r="A14" s="13" t="n">
        <v>10</v>
      </c>
      <c r="B14" s="10" t="n"/>
      <c r="C14" s="13" t="inlineStr">
        <is>
          <t>Trả lời phần Hỏi &amp; đáp</t>
        </is>
      </c>
    </row>
    <row r="16" ht="30" customHeight="1">
      <c r="A16" s="12" t="inlineStr">
        <is>
          <t>#</t>
        </is>
      </c>
      <c r="B16" s="12" t="inlineStr">
        <is>
          <t>Xong</t>
        </is>
      </c>
      <c r="C16" s="12" t="inlineStr">
        <is>
          <t>15 việc đầu năm</t>
        </is>
      </c>
    </row>
    <row r="17">
      <c r="A17" s="13" t="n">
        <v>1</v>
      </c>
      <c r="B17" s="10" t="n"/>
      <c r="C17" s="13" t="inlineStr">
        <is>
          <t>Điền xong 10 tab của file này</t>
        </is>
      </c>
    </row>
    <row r="18">
      <c r="A18" s="13" t="n">
        <v>2</v>
      </c>
      <c r="B18" s="10" t="n"/>
      <c r="C18" s="13" t="inlineStr">
        <is>
          <t>Chụp lại ảnh tiệm, thợ, sản phẩm</t>
        </is>
      </c>
    </row>
    <row r="19">
      <c r="A19" s="13" t="n">
        <v>3</v>
      </c>
      <c r="B19" s="10" t="n"/>
      <c r="C19" s="13" t="inlineStr">
        <is>
          <t>Đặt 1 màu + 1 kiểu chữ cho mọi bài đăng</t>
        </is>
      </c>
    </row>
    <row r="20">
      <c r="A20" s="13" t="n">
        <v>4</v>
      </c>
      <c r="B20" s="10" t="n"/>
      <c r="C20" s="13" t="inlineStr">
        <is>
          <t>Viết giới thiệu tiệm (Google, Fanpage, Instagram) giống nhau</t>
        </is>
      </c>
    </row>
    <row r="21">
      <c r="A21" s="13" t="n">
        <v>5</v>
      </c>
      <c r="B21" s="10" t="n"/>
      <c r="C21" s="13" t="inlineStr">
        <is>
          <t>Ghim 3 bài quan trọng lên Fanpage</t>
        </is>
      </c>
    </row>
    <row r="22">
      <c r="A22" s="13" t="n">
        <v>6</v>
      </c>
      <c r="B22" s="10" t="n"/>
      <c r="C22" s="13" t="inlineStr">
        <is>
          <t>Làm thẻ xin đánh giá Google có mã QR</t>
        </is>
      </c>
    </row>
    <row r="23">
      <c r="A23" s="13" t="n">
        <v>7</v>
      </c>
      <c r="B23" s="10" t="n"/>
      <c r="C23" s="13" t="inlineStr">
        <is>
          <t>Bật tin nhắn tự trả lời trên Fanpage</t>
        </is>
      </c>
    </row>
    <row r="24">
      <c r="A24" s="13" t="n">
        <v>8</v>
      </c>
      <c r="B24" s="10" t="n"/>
      <c r="C24" s="13" t="inlineStr">
        <is>
          <t>Lập danh sách khách quen (tên, số, ngày làm gần nhất)</t>
        </is>
      </c>
    </row>
    <row r="25">
      <c r="A25" s="13" t="n">
        <v>9</v>
      </c>
      <c r="B25" s="10" t="n"/>
      <c r="C25" s="13" t="inlineStr">
        <is>
          <t>Soạn sẵn tin nhắn nhắc lịch</t>
        </is>
      </c>
    </row>
    <row r="26">
      <c r="A26" s="13" t="n">
        <v>10</v>
      </c>
      <c r="B26" s="10" t="n"/>
      <c r="C26" s="13" t="inlineStr">
        <is>
          <t>Chuẩn bị thẻ quà (in hoặc online)</t>
        </is>
      </c>
    </row>
    <row r="27">
      <c r="A27" s="13" t="n">
        <v>11</v>
      </c>
      <c r="B27" s="10" t="n"/>
      <c r="C27" s="13" t="inlineStr">
        <is>
          <t>Lên lịch đăng tháng 1 + 2</t>
        </is>
      </c>
    </row>
    <row r="28">
      <c r="A28" s="13" t="n">
        <v>12</v>
      </c>
      <c r="B28" s="10" t="n"/>
      <c r="C28" s="13" t="inlineStr">
        <is>
          <t>Chọn 1 dịp lớn để làm chương trình (Mother's Day / Christmas)</t>
        </is>
      </c>
    </row>
    <row r="29">
      <c r="A29" s="13" t="n">
        <v>13</v>
      </c>
      <c r="B29" s="10" t="n"/>
      <c r="C29" s="13" t="inlineStr">
        <is>
          <t>Đặt ngân sách quảng cáo mỗi tháng</t>
        </is>
      </c>
    </row>
    <row r="30">
      <c r="A30" s="13" t="n">
        <v>14</v>
      </c>
      <c r="B30" s="10" t="n"/>
      <c r="C30" s="13" t="inlineStr">
        <is>
          <t>Hẹn 1 buổi / tháng xem lại tab 9</t>
        </is>
      </c>
    </row>
    <row r="31">
      <c r="A31" s="13" t="n">
        <v>15</v>
      </c>
      <c r="B31" s="10" t="n"/>
      <c r="C31" s="13" t="inlineStr">
        <is>
          <t>Chụp ảnh trước / sau mỗi ngày 1 khách</t>
        </is>
      </c>
    </row>
    <row r="33">
      <c r="C33" s="9">
        <f>"Đã xong "&amp;COUNTIF(B5:B14,"✓")&amp;"/10 Google Maps · "&amp;COUNTIF(B17:B31,"✓")&amp;"/15 việc đầu năm"</f>
        <v/>
      </c>
    </row>
    <row r="35">
      <c r="A35" s="2" t="inlineStr">
        <is>
          <t>Gia Anh Media · VietUp (vietup.com.au) — marketing cho tiệm Việt ở Úc. Số trong file là VÍ DỤ của 1 tiệm giả định: thay bằng số của tiệm anh chị.</t>
        </is>
      </c>
    </row>
  </sheetData>
  <dataValidations count="1">
    <dataValidation sqref="B5:B14 B17:B31" showDropDown="0" showInputMessage="0" showErrorMessage="0" allowBlank="1" type="list">
      <formula1>"✓"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2026-11-03T12:20:36Z</dcterms:created>
  <dcterms:modified xsi:type="dcterms:W3CDTF">2026-11-03T12:20:36Z</dcterms:modified>
</cp:coreProperties>
</file>